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5200" windowHeight="11985" tabRatio="669" activeTab="14"/>
  </bookViews>
  <sheets>
    <sheet name="I-3" sheetId="22" r:id="rId1"/>
    <sheet name="I-4" sheetId="13" r:id="rId2"/>
    <sheet name="I-5" sheetId="12" r:id="rId3"/>
    <sheet name="I-6" sheetId="11" r:id="rId4"/>
    <sheet name="II-1" sheetId="2" r:id="rId5"/>
    <sheet name="III-1" sheetId="21" r:id="rId6"/>
    <sheet name="III-2" sheetId="20" r:id="rId7"/>
    <sheet name="III-3" sheetId="17" r:id="rId8"/>
    <sheet name="III-4" sheetId="19" r:id="rId9"/>
    <sheet name="III-5" sheetId="15" r:id="rId10"/>
    <sheet name="IV" sheetId="23" r:id="rId11"/>
    <sheet name="V-1" sheetId="5" r:id="rId12"/>
    <sheet name="V-2" sheetId="16" r:id="rId13"/>
    <sheet name="V-3" sheetId="4" r:id="rId14"/>
    <sheet name="VI" sheetId="25" r:id="rId15"/>
  </sheets>
  <definedNames>
    <definedName name="_Toc219606089" localSheetId="9">'III-5'!#REF!</definedName>
    <definedName name="_Toc219606090" localSheetId="4">'II-1'!#REF!</definedName>
    <definedName name="_xlnm.Print_Area" localSheetId="0">'I-3'!$A$1:$J$45</definedName>
    <definedName name="_xlnm.Print_Area" localSheetId="1">'I-4'!$A$1:$D$41</definedName>
    <definedName name="_xlnm.Print_Area" localSheetId="2">'I-5'!$A$1:$F$61</definedName>
    <definedName name="_xlnm.Print_Area" localSheetId="5">'III-1'!$A$1:$G$24</definedName>
    <definedName name="_xlnm.Print_Area" localSheetId="6">'III-2'!$A$1:$AV$46</definedName>
    <definedName name="_xlnm.Print_Area" localSheetId="9">'III-5'!$A$1:$M$57</definedName>
    <definedName name="_xlnm.Print_Area" localSheetId="12">'V-2'!$A$1:$AL$18</definedName>
  </definedNames>
  <calcPr calcId="152511"/>
</workbook>
</file>

<file path=xl/calcChain.xml><?xml version="1.0" encoding="utf-8"?>
<calcChain xmlns="http://schemas.openxmlformats.org/spreadsheetml/2006/main">
  <c r="D89" i="17" l="1"/>
  <c r="G89" i="17"/>
  <c r="H89" i="17"/>
  <c r="I89" i="17"/>
  <c r="J89" i="17"/>
  <c r="K89" i="17"/>
  <c r="L89" i="17"/>
  <c r="M89" i="17"/>
  <c r="N89" i="17"/>
  <c r="O89" i="17"/>
  <c r="P89" i="17"/>
  <c r="Q89" i="17"/>
  <c r="R89" i="17"/>
  <c r="S89" i="17"/>
  <c r="T89" i="17"/>
  <c r="U89" i="17"/>
  <c r="V89" i="17"/>
  <c r="W89" i="17"/>
  <c r="X89" i="17"/>
  <c r="Y89" i="17"/>
  <c r="Z89" i="17"/>
  <c r="AA89" i="17"/>
  <c r="AB89" i="17"/>
  <c r="AC89" i="17"/>
  <c r="AD89" i="17"/>
  <c r="AE89" i="17"/>
  <c r="AF89" i="17"/>
  <c r="AG89" i="17"/>
  <c r="AH89" i="17"/>
  <c r="AI89" i="17"/>
  <c r="AJ89" i="17"/>
  <c r="AK89" i="17"/>
  <c r="AL89" i="17"/>
  <c r="AM89" i="17"/>
  <c r="F89" i="17"/>
  <c r="G88" i="17"/>
  <c r="H88" i="17"/>
  <c r="I88" i="17"/>
  <c r="J88" i="17"/>
  <c r="K88" i="17"/>
  <c r="L88" i="17"/>
  <c r="M88" i="17"/>
  <c r="N88" i="17"/>
  <c r="O88" i="17"/>
  <c r="P88" i="17"/>
  <c r="Q88" i="17"/>
  <c r="R88" i="17"/>
  <c r="S88" i="17"/>
  <c r="T88" i="17"/>
  <c r="U88" i="17"/>
  <c r="V88" i="17"/>
  <c r="W88" i="17"/>
  <c r="X88" i="17"/>
  <c r="Y88" i="17"/>
  <c r="Z88" i="17"/>
  <c r="AA88" i="17"/>
  <c r="AB88" i="17"/>
  <c r="AC88" i="17"/>
  <c r="AD88" i="17"/>
  <c r="AE88" i="17"/>
  <c r="AF88" i="17"/>
  <c r="AG88" i="17"/>
  <c r="AH88" i="17"/>
  <c r="AI88" i="17"/>
  <c r="AJ88" i="17"/>
  <c r="AK88" i="17"/>
  <c r="AL88" i="17"/>
  <c r="AM88" i="17"/>
  <c r="F88" i="17"/>
  <c r="E31" i="19" l="1"/>
  <c r="F31" i="19"/>
  <c r="G31" i="19"/>
  <c r="H31" i="19"/>
  <c r="I31" i="19"/>
  <c r="J31" i="19"/>
  <c r="K31" i="19"/>
  <c r="L31" i="19"/>
  <c r="M31" i="19"/>
  <c r="N31" i="19"/>
  <c r="O31" i="19"/>
  <c r="P31" i="19"/>
  <c r="Q31" i="19"/>
  <c r="R31" i="19"/>
  <c r="S31" i="19"/>
  <c r="T31" i="19"/>
  <c r="U31" i="19"/>
  <c r="V31" i="19"/>
  <c r="W31" i="19"/>
  <c r="X31" i="19"/>
  <c r="Y31" i="19"/>
  <c r="Z31" i="19"/>
  <c r="AA31" i="19"/>
  <c r="AB31" i="19"/>
  <c r="AC31" i="19"/>
  <c r="AD31" i="19"/>
  <c r="AE31" i="19"/>
  <c r="AF31" i="19"/>
  <c r="AG31" i="19"/>
  <c r="AH31" i="19"/>
  <c r="AI31" i="19"/>
  <c r="AJ31" i="19"/>
  <c r="D31" i="19"/>
  <c r="F188" i="2" l="1"/>
  <c r="F185" i="2"/>
  <c r="F184" i="2"/>
  <c r="C111" i="2" l="1"/>
  <c r="C120" i="2" s="1"/>
  <c r="G7" i="25" l="1"/>
  <c r="F7" i="25"/>
  <c r="C185" i="2" l="1"/>
  <c r="D177" i="2"/>
  <c r="E177" i="2"/>
  <c r="F177" i="2"/>
  <c r="C166" i="2"/>
  <c r="E164" i="2"/>
  <c r="D146" i="2"/>
  <c r="C146" i="2"/>
  <c r="C164" i="2" s="1"/>
  <c r="C135" i="2"/>
  <c r="C144" i="2" s="1"/>
  <c r="C177" i="2" l="1"/>
  <c r="C71" i="2"/>
  <c r="C53" i="2"/>
  <c r="C37" i="2"/>
  <c r="E51" i="2"/>
  <c r="D51" i="2"/>
  <c r="C22" i="2"/>
  <c r="C14" i="2"/>
  <c r="C6" i="2"/>
  <c r="C12" i="2" s="1"/>
  <c r="C184" i="2" l="1"/>
  <c r="C188" i="2" s="1"/>
  <c r="AG38" i="17"/>
  <c r="AG7" i="17"/>
  <c r="AG82" i="17"/>
  <c r="AG79" i="17"/>
  <c r="AG75" i="17"/>
  <c r="AG73" i="17"/>
  <c r="AG69" i="17"/>
  <c r="AG62" i="17"/>
  <c r="AG58" i="17"/>
  <c r="AG54" i="17"/>
  <c r="AG52" i="17"/>
  <c r="AG49" i="17"/>
  <c r="AG45" i="17"/>
  <c r="AG42" i="17"/>
  <c r="AG35" i="17"/>
  <c r="AG26" i="17"/>
  <c r="AG22" i="17"/>
  <c r="AG20" i="17"/>
  <c r="AG13" i="17"/>
  <c r="I38" i="17"/>
  <c r="J38" i="17"/>
  <c r="K38" i="17"/>
  <c r="L38" i="17"/>
  <c r="M38" i="17"/>
  <c r="N38" i="17"/>
  <c r="O38" i="17"/>
  <c r="P38" i="17"/>
  <c r="Q38" i="17"/>
  <c r="R38" i="17"/>
  <c r="S38" i="17"/>
  <c r="T38" i="17"/>
  <c r="U38" i="17"/>
  <c r="V38" i="17"/>
  <c r="W38" i="17"/>
  <c r="X38" i="17"/>
  <c r="Y38" i="17"/>
  <c r="Z38" i="17"/>
  <c r="AA38" i="17"/>
  <c r="AB38" i="17"/>
  <c r="AC38" i="17"/>
  <c r="AD38" i="17"/>
  <c r="AE38" i="17"/>
  <c r="AF38" i="17"/>
  <c r="AH38" i="17"/>
  <c r="AI38" i="17"/>
  <c r="AJ38" i="17"/>
  <c r="AK38" i="17"/>
  <c r="AL38" i="17"/>
  <c r="AM38" i="17"/>
  <c r="AH13" i="17"/>
  <c r="I22" i="17"/>
  <c r="J22" i="17"/>
  <c r="K22" i="17"/>
  <c r="L22" i="17"/>
  <c r="M22" i="17"/>
  <c r="N22" i="17"/>
  <c r="O22" i="17"/>
  <c r="P22" i="17"/>
  <c r="Q22" i="17"/>
  <c r="R22" i="17"/>
  <c r="S22" i="17"/>
  <c r="T22" i="17"/>
  <c r="U22" i="17"/>
  <c r="V22" i="17"/>
  <c r="W22" i="17"/>
  <c r="X22" i="17"/>
  <c r="Y22" i="17"/>
  <c r="Z22" i="17"/>
  <c r="AA22" i="17"/>
  <c r="AB22" i="17"/>
  <c r="AC22" i="17"/>
  <c r="AD22" i="17"/>
  <c r="AE22" i="17"/>
  <c r="AF22" i="17"/>
  <c r="AH22" i="17"/>
  <c r="AI22" i="17"/>
  <c r="I82" i="17"/>
  <c r="J82" i="17"/>
  <c r="K82" i="17"/>
  <c r="L82" i="17"/>
  <c r="M82" i="17"/>
  <c r="N82" i="17"/>
  <c r="O82" i="17"/>
  <c r="P82" i="17"/>
  <c r="Q82" i="17"/>
  <c r="R82" i="17"/>
  <c r="S82" i="17"/>
  <c r="T82" i="17"/>
  <c r="U82" i="17"/>
  <c r="V82" i="17"/>
  <c r="W82" i="17"/>
  <c r="X82" i="17"/>
  <c r="Y82" i="17"/>
  <c r="Z82" i="17"/>
  <c r="AA82" i="17"/>
  <c r="AB82" i="17"/>
  <c r="AC82" i="17"/>
  <c r="AD82" i="17"/>
  <c r="AE82" i="17"/>
  <c r="AF82" i="17"/>
  <c r="AH82" i="17"/>
  <c r="AI82" i="17"/>
  <c r="AJ82" i="17"/>
  <c r="AK82" i="17"/>
  <c r="AL82" i="17"/>
  <c r="AM82" i="17"/>
  <c r="I79" i="17"/>
  <c r="J79" i="17"/>
  <c r="K79" i="17"/>
  <c r="L79" i="17"/>
  <c r="M79" i="17"/>
  <c r="N79" i="17"/>
  <c r="O79" i="17"/>
  <c r="P79" i="17"/>
  <c r="Q79" i="17"/>
  <c r="R79" i="17"/>
  <c r="S79" i="17"/>
  <c r="T79" i="17"/>
  <c r="U79" i="17"/>
  <c r="V79" i="17"/>
  <c r="W79" i="17"/>
  <c r="X79" i="17"/>
  <c r="Y79" i="17"/>
  <c r="Z79" i="17"/>
  <c r="AA79" i="17"/>
  <c r="AB79" i="17"/>
  <c r="AC79" i="17"/>
  <c r="AD79" i="17"/>
  <c r="AE79" i="17"/>
  <c r="AF79" i="17"/>
  <c r="AH79" i="17"/>
  <c r="AI79" i="17"/>
  <c r="AJ79" i="17"/>
  <c r="AK79" i="17"/>
  <c r="AL79" i="17"/>
  <c r="AM79" i="17"/>
  <c r="I75" i="17"/>
  <c r="J75" i="17"/>
  <c r="K75" i="17"/>
  <c r="L75" i="17"/>
  <c r="M75" i="17"/>
  <c r="N75" i="17"/>
  <c r="O75" i="17"/>
  <c r="P75" i="17"/>
  <c r="Q75" i="17"/>
  <c r="R75" i="17"/>
  <c r="S75" i="17"/>
  <c r="T75" i="17"/>
  <c r="U75" i="17"/>
  <c r="V75" i="17"/>
  <c r="W75" i="17"/>
  <c r="X75" i="17"/>
  <c r="Y75" i="17"/>
  <c r="Z75" i="17"/>
  <c r="AA75" i="17"/>
  <c r="AB75" i="17"/>
  <c r="AC75" i="17"/>
  <c r="AD75" i="17"/>
  <c r="AE75" i="17"/>
  <c r="AF75" i="17"/>
  <c r="AH75" i="17"/>
  <c r="AI75" i="17"/>
  <c r="AJ75" i="17"/>
  <c r="AK75" i="17"/>
  <c r="AL75" i="17"/>
  <c r="AM75" i="17"/>
  <c r="I73" i="17"/>
  <c r="J73" i="17"/>
  <c r="K73" i="17"/>
  <c r="L73" i="17"/>
  <c r="M73" i="17"/>
  <c r="N73" i="17"/>
  <c r="O73" i="17"/>
  <c r="P73" i="17"/>
  <c r="Q73" i="17"/>
  <c r="R73" i="17"/>
  <c r="S73" i="17"/>
  <c r="T73" i="17"/>
  <c r="U73" i="17"/>
  <c r="V73" i="17"/>
  <c r="W73" i="17"/>
  <c r="X73" i="17"/>
  <c r="Y73" i="17"/>
  <c r="Z73" i="17"/>
  <c r="AA73" i="17"/>
  <c r="AB73" i="17"/>
  <c r="AC73" i="17"/>
  <c r="AD73" i="17"/>
  <c r="AE73" i="17"/>
  <c r="AF73" i="17"/>
  <c r="AH73" i="17"/>
  <c r="AI73" i="17"/>
  <c r="AJ73" i="17"/>
  <c r="AK73" i="17"/>
  <c r="AL73" i="17"/>
  <c r="AM73" i="17"/>
  <c r="I69" i="17"/>
  <c r="J69" i="17"/>
  <c r="K69" i="17"/>
  <c r="L69" i="17"/>
  <c r="M69" i="17"/>
  <c r="N69" i="17"/>
  <c r="O69" i="17"/>
  <c r="P69" i="17"/>
  <c r="Q69" i="17"/>
  <c r="R69" i="17"/>
  <c r="S69" i="17"/>
  <c r="T69" i="17"/>
  <c r="U69" i="17"/>
  <c r="V69" i="17"/>
  <c r="W69" i="17"/>
  <c r="X69" i="17"/>
  <c r="Y69" i="17"/>
  <c r="Z69" i="17"/>
  <c r="AA69" i="17"/>
  <c r="AB69" i="17"/>
  <c r="AC69" i="17"/>
  <c r="AD69" i="17"/>
  <c r="AE69" i="17"/>
  <c r="AF69" i="17"/>
  <c r="AH69" i="17"/>
  <c r="AI69" i="17"/>
  <c r="AJ69" i="17"/>
  <c r="AK69" i="17"/>
  <c r="AL69" i="17"/>
  <c r="AM69" i="17"/>
  <c r="I62" i="17"/>
  <c r="J62" i="17"/>
  <c r="K62" i="17"/>
  <c r="L62" i="17"/>
  <c r="M62" i="17"/>
  <c r="N62" i="17"/>
  <c r="O62" i="17"/>
  <c r="P62" i="17"/>
  <c r="Q62" i="17"/>
  <c r="R62" i="17"/>
  <c r="S62" i="17"/>
  <c r="T62" i="17"/>
  <c r="U62" i="17"/>
  <c r="V62" i="17"/>
  <c r="W62" i="17"/>
  <c r="X62" i="17"/>
  <c r="Y62" i="17"/>
  <c r="Z62" i="17"/>
  <c r="AA62" i="17"/>
  <c r="AB62" i="17"/>
  <c r="AC62" i="17"/>
  <c r="AD62" i="17"/>
  <c r="AE62" i="17"/>
  <c r="AF62" i="17"/>
  <c r="AH62" i="17"/>
  <c r="AI62" i="17"/>
  <c r="AJ62" i="17"/>
  <c r="AK62" i="17"/>
  <c r="AL62" i="17"/>
  <c r="AM62" i="17"/>
  <c r="I58" i="17"/>
  <c r="J58" i="17"/>
  <c r="K58" i="17"/>
  <c r="L58" i="17"/>
  <c r="M58" i="17"/>
  <c r="N58" i="17"/>
  <c r="O58" i="17"/>
  <c r="P58" i="17"/>
  <c r="Q58" i="17"/>
  <c r="R58" i="17"/>
  <c r="S58" i="17"/>
  <c r="T58" i="17"/>
  <c r="U58" i="17"/>
  <c r="V58" i="17"/>
  <c r="W58" i="17"/>
  <c r="X58" i="17"/>
  <c r="Y58" i="17"/>
  <c r="Z58" i="17"/>
  <c r="AA58" i="17"/>
  <c r="AB58" i="17"/>
  <c r="AC58" i="17"/>
  <c r="AD58" i="17"/>
  <c r="AE58" i="17"/>
  <c r="AF58" i="17"/>
  <c r="AH58" i="17"/>
  <c r="AI58" i="17"/>
  <c r="AJ58" i="17"/>
  <c r="AK58" i="17"/>
  <c r="AL58" i="17"/>
  <c r="AM58" i="17"/>
  <c r="I54" i="17"/>
  <c r="J54" i="17"/>
  <c r="K54" i="17"/>
  <c r="L54" i="17"/>
  <c r="M54" i="17"/>
  <c r="N54" i="17"/>
  <c r="O54" i="17"/>
  <c r="P54" i="17"/>
  <c r="Q54" i="17"/>
  <c r="R54" i="17"/>
  <c r="S54" i="17"/>
  <c r="T54" i="17"/>
  <c r="U54" i="17"/>
  <c r="V54" i="17"/>
  <c r="W54" i="17"/>
  <c r="X54" i="17"/>
  <c r="Y54" i="17"/>
  <c r="Z54" i="17"/>
  <c r="AA54" i="17"/>
  <c r="AB54" i="17"/>
  <c r="AC54" i="17"/>
  <c r="AD54" i="17"/>
  <c r="AE54" i="17"/>
  <c r="AF54" i="17"/>
  <c r="AH54" i="17"/>
  <c r="AI54" i="17"/>
  <c r="AJ54" i="17"/>
  <c r="AK54" i="17"/>
  <c r="AL54" i="17"/>
  <c r="AM54" i="17"/>
  <c r="I52" i="17"/>
  <c r="J52" i="17"/>
  <c r="K52" i="17"/>
  <c r="L52" i="17"/>
  <c r="M52" i="17"/>
  <c r="N52" i="17"/>
  <c r="O52" i="17"/>
  <c r="P52" i="17"/>
  <c r="Q52" i="17"/>
  <c r="R52" i="17"/>
  <c r="S52" i="17"/>
  <c r="T52" i="17"/>
  <c r="U52" i="17"/>
  <c r="V52" i="17"/>
  <c r="W52" i="17"/>
  <c r="X52" i="17"/>
  <c r="Y52" i="17"/>
  <c r="Z52" i="17"/>
  <c r="AA52" i="17"/>
  <c r="AB52" i="17"/>
  <c r="AC52" i="17"/>
  <c r="AD52" i="17"/>
  <c r="AE52" i="17"/>
  <c r="AF52" i="17"/>
  <c r="AH52" i="17"/>
  <c r="AI52" i="17"/>
  <c r="AJ52" i="17"/>
  <c r="AK52" i="17"/>
  <c r="AL52" i="17"/>
  <c r="AM52" i="17"/>
  <c r="I49" i="17"/>
  <c r="J49" i="17"/>
  <c r="K49" i="17"/>
  <c r="L49" i="17"/>
  <c r="M49" i="17"/>
  <c r="N49" i="17"/>
  <c r="O49" i="17"/>
  <c r="P49" i="17"/>
  <c r="Q49" i="17"/>
  <c r="R49" i="17"/>
  <c r="S49" i="17"/>
  <c r="T49" i="17"/>
  <c r="U49" i="17"/>
  <c r="V49" i="17"/>
  <c r="W49" i="17"/>
  <c r="X49" i="17"/>
  <c r="Y49" i="17"/>
  <c r="Z49" i="17"/>
  <c r="AA49" i="17"/>
  <c r="AB49" i="17"/>
  <c r="AC49" i="17"/>
  <c r="AD49" i="17"/>
  <c r="AE49" i="17"/>
  <c r="AF49" i="17"/>
  <c r="AH49" i="17"/>
  <c r="AI49" i="17"/>
  <c r="AJ49" i="17"/>
  <c r="AK49" i="17"/>
  <c r="AL49" i="17"/>
  <c r="AM49" i="17"/>
  <c r="I45" i="17"/>
  <c r="J45" i="17"/>
  <c r="K45" i="17"/>
  <c r="L45" i="17"/>
  <c r="M45" i="17"/>
  <c r="N45" i="17"/>
  <c r="O45" i="17"/>
  <c r="P45" i="17"/>
  <c r="Q45" i="17"/>
  <c r="R45" i="17"/>
  <c r="S45" i="17"/>
  <c r="T45" i="17"/>
  <c r="U45" i="17"/>
  <c r="V45" i="17"/>
  <c r="W45" i="17"/>
  <c r="X45" i="17"/>
  <c r="Y45" i="17"/>
  <c r="Z45" i="17"/>
  <c r="AA45" i="17"/>
  <c r="AB45" i="17"/>
  <c r="AC45" i="17"/>
  <c r="AD45" i="17"/>
  <c r="AE45" i="17"/>
  <c r="AF45" i="17"/>
  <c r="AH45" i="17"/>
  <c r="AI45" i="17"/>
  <c r="AJ45" i="17"/>
  <c r="AK45" i="17"/>
  <c r="AL45" i="17"/>
  <c r="AM45" i="17"/>
  <c r="I42" i="17"/>
  <c r="J42" i="17"/>
  <c r="K42" i="17"/>
  <c r="L42" i="17"/>
  <c r="M42" i="17"/>
  <c r="N42" i="17"/>
  <c r="O42" i="17"/>
  <c r="P42" i="17"/>
  <c r="Q42" i="17"/>
  <c r="R42" i="17"/>
  <c r="S42" i="17"/>
  <c r="T42" i="17"/>
  <c r="U42" i="17"/>
  <c r="V42" i="17"/>
  <c r="W42" i="17"/>
  <c r="X42" i="17"/>
  <c r="Y42" i="17"/>
  <c r="Z42" i="17"/>
  <c r="AA42" i="17"/>
  <c r="AB42" i="17"/>
  <c r="AC42" i="17"/>
  <c r="AD42" i="17"/>
  <c r="AE42" i="17"/>
  <c r="AF42" i="17"/>
  <c r="AH42" i="17"/>
  <c r="AI42" i="17"/>
  <c r="AJ42" i="17"/>
  <c r="AK42" i="17"/>
  <c r="AL42" i="17"/>
  <c r="AM42" i="17"/>
  <c r="I35" i="17"/>
  <c r="J35" i="17"/>
  <c r="K35" i="17"/>
  <c r="L35" i="17"/>
  <c r="M35" i="17"/>
  <c r="N35" i="17"/>
  <c r="O35" i="17"/>
  <c r="P35" i="17"/>
  <c r="Q35" i="17"/>
  <c r="R35" i="17"/>
  <c r="S35" i="17"/>
  <c r="T35" i="17"/>
  <c r="U35" i="17"/>
  <c r="V35" i="17"/>
  <c r="W35" i="17"/>
  <c r="X35" i="17"/>
  <c r="Y35" i="17"/>
  <c r="Z35" i="17"/>
  <c r="AA35" i="17"/>
  <c r="AB35" i="17"/>
  <c r="AC35" i="17"/>
  <c r="AD35" i="17"/>
  <c r="AE35" i="17"/>
  <c r="AF35" i="17"/>
  <c r="AH35" i="17"/>
  <c r="AI35" i="17"/>
  <c r="AJ35" i="17"/>
  <c r="AK35" i="17"/>
  <c r="AL35" i="17"/>
  <c r="AM35" i="17"/>
  <c r="I26" i="17"/>
  <c r="J26" i="17"/>
  <c r="K26" i="17"/>
  <c r="L26" i="17"/>
  <c r="M26" i="17"/>
  <c r="N26" i="17"/>
  <c r="O26" i="17"/>
  <c r="P26" i="17"/>
  <c r="Q26" i="17"/>
  <c r="R26" i="17"/>
  <c r="S26" i="17"/>
  <c r="T26" i="17"/>
  <c r="U26" i="17"/>
  <c r="V26" i="17"/>
  <c r="W26" i="17"/>
  <c r="X26" i="17"/>
  <c r="Y26" i="17"/>
  <c r="Z26" i="17"/>
  <c r="AA26" i="17"/>
  <c r="AB26" i="17"/>
  <c r="AC26" i="17"/>
  <c r="AD26" i="17"/>
  <c r="AE26" i="17"/>
  <c r="AF26" i="17"/>
  <c r="AH26" i="17"/>
  <c r="AI26" i="17"/>
  <c r="AJ26" i="17"/>
  <c r="AK26" i="17"/>
  <c r="AL26" i="17"/>
  <c r="AM26" i="17"/>
  <c r="I20" i="17"/>
  <c r="J20" i="17"/>
  <c r="K20" i="17"/>
  <c r="L20" i="17"/>
  <c r="M20" i="17"/>
  <c r="N20" i="17"/>
  <c r="O20" i="17"/>
  <c r="P20" i="17"/>
  <c r="Q20" i="17"/>
  <c r="R20" i="17"/>
  <c r="S20" i="17"/>
  <c r="T20" i="17"/>
  <c r="U20" i="17"/>
  <c r="V20" i="17"/>
  <c r="W20" i="17"/>
  <c r="X20" i="17"/>
  <c r="Y20" i="17"/>
  <c r="Z20" i="17"/>
  <c r="AA20" i="17"/>
  <c r="AB20" i="17"/>
  <c r="AC20" i="17"/>
  <c r="AD20" i="17"/>
  <c r="AE20" i="17"/>
  <c r="AF20" i="17"/>
  <c r="AH20" i="17"/>
  <c r="AI20" i="17"/>
  <c r="AJ20" i="17"/>
  <c r="AK20" i="17"/>
  <c r="AL20" i="17"/>
  <c r="AM20" i="17"/>
  <c r="I13" i="17"/>
  <c r="J13" i="17"/>
  <c r="K13" i="17"/>
  <c r="L13" i="17"/>
  <c r="M13" i="17"/>
  <c r="N13" i="17"/>
  <c r="O13" i="17"/>
  <c r="P13" i="17"/>
  <c r="Q13" i="17"/>
  <c r="R13" i="17"/>
  <c r="S13" i="17"/>
  <c r="T13" i="17"/>
  <c r="U13" i="17"/>
  <c r="V13" i="17"/>
  <c r="W13" i="17"/>
  <c r="X13" i="17"/>
  <c r="Y13" i="17"/>
  <c r="Z13" i="17"/>
  <c r="AA13" i="17"/>
  <c r="AB13" i="17"/>
  <c r="AC13" i="17"/>
  <c r="AD13" i="17"/>
  <c r="AE13" i="17"/>
  <c r="AF13" i="17"/>
  <c r="AI13" i="17"/>
  <c r="AJ13" i="17"/>
  <c r="AK13" i="17"/>
  <c r="AL13" i="17"/>
  <c r="AM13" i="17"/>
  <c r="I7" i="17"/>
  <c r="J7" i="17"/>
  <c r="K7" i="17"/>
  <c r="L7" i="17"/>
  <c r="M7" i="17"/>
  <c r="N7" i="17"/>
  <c r="O7" i="17"/>
  <c r="P7" i="17"/>
  <c r="Q7" i="17"/>
  <c r="R7" i="17"/>
  <c r="S7" i="17"/>
  <c r="T7" i="17"/>
  <c r="U7" i="17"/>
  <c r="V7" i="17"/>
  <c r="W7" i="17"/>
  <c r="X7" i="17"/>
  <c r="Y7" i="17"/>
  <c r="Z7" i="17"/>
  <c r="AA7" i="17"/>
  <c r="AB7" i="17"/>
  <c r="AC7" i="17"/>
  <c r="AD7" i="17"/>
  <c r="AE7" i="17"/>
  <c r="AF7" i="17"/>
  <c r="AH7" i="17"/>
  <c r="AI7" i="17"/>
  <c r="AJ7" i="17"/>
  <c r="AK7" i="17"/>
  <c r="AL7" i="17"/>
  <c r="AM7" i="17"/>
  <c r="F79" i="17" l="1"/>
  <c r="G42" i="17"/>
  <c r="H42" i="17"/>
  <c r="F42" i="17"/>
  <c r="G20" i="17"/>
  <c r="H20" i="17"/>
  <c r="F20" i="17"/>
  <c r="G79" i="17"/>
  <c r="H79" i="17"/>
  <c r="G82" i="17"/>
  <c r="H82" i="17"/>
  <c r="F82" i="17"/>
  <c r="G75" i="17"/>
  <c r="H75" i="17"/>
  <c r="F75" i="17"/>
  <c r="G73" i="17"/>
  <c r="H73" i="17"/>
  <c r="F73" i="17"/>
  <c r="G69" i="17"/>
  <c r="H69" i="17"/>
  <c r="F69" i="17"/>
  <c r="G62" i="17"/>
  <c r="H62" i="17"/>
  <c r="F62" i="17"/>
  <c r="G58" i="17"/>
  <c r="H58" i="17"/>
  <c r="F58" i="17"/>
  <c r="G54" i="17"/>
  <c r="H54" i="17"/>
  <c r="F54" i="17"/>
  <c r="G52" i="17"/>
  <c r="H52" i="17"/>
  <c r="F52" i="17"/>
  <c r="G49" i="17"/>
  <c r="H49" i="17"/>
  <c r="F49" i="17"/>
  <c r="G45" i="17"/>
  <c r="H45" i="17"/>
  <c r="F45" i="17"/>
  <c r="H38" i="17"/>
  <c r="F38" i="17"/>
  <c r="G35" i="17"/>
  <c r="H35" i="17"/>
  <c r="F35" i="17"/>
  <c r="G26" i="17"/>
  <c r="H26" i="17"/>
  <c r="F26" i="17"/>
  <c r="G22" i="17"/>
  <c r="H22" i="17"/>
  <c r="F22" i="17"/>
  <c r="G13" i="17"/>
  <c r="H7" i="17"/>
  <c r="G7" i="17"/>
  <c r="F7" i="17"/>
  <c r="F32" i="20" l="1"/>
  <c r="G32" i="20"/>
  <c r="H32" i="20"/>
  <c r="I32" i="20"/>
  <c r="J32" i="20"/>
  <c r="K32" i="20"/>
  <c r="L32" i="20"/>
  <c r="M32" i="20"/>
  <c r="N32" i="20"/>
  <c r="O32" i="20"/>
  <c r="P32" i="20"/>
  <c r="Q32" i="20"/>
  <c r="R32" i="20"/>
  <c r="S32" i="20"/>
  <c r="T32" i="20"/>
  <c r="U32" i="20"/>
  <c r="V32" i="20"/>
  <c r="W32" i="20"/>
  <c r="X32" i="20"/>
  <c r="Y32" i="20"/>
  <c r="Z32" i="20"/>
  <c r="AA32" i="20"/>
  <c r="AB32" i="20"/>
  <c r="AC32" i="20"/>
  <c r="AD32" i="20"/>
  <c r="AE32" i="20"/>
  <c r="AF32" i="20"/>
  <c r="AG32" i="20"/>
  <c r="AH32" i="20"/>
  <c r="AI32" i="20"/>
  <c r="AJ32" i="20"/>
  <c r="AK32" i="20"/>
  <c r="AL32" i="20"/>
  <c r="AM32" i="20"/>
  <c r="AN32" i="20"/>
  <c r="AO32" i="20"/>
  <c r="AP32" i="20"/>
  <c r="AQ32" i="20"/>
  <c r="E32" i="20"/>
  <c r="H13" i="17" l="1"/>
  <c r="F13" i="17"/>
  <c r="E183" i="2" l="1"/>
  <c r="D183" i="2"/>
  <c r="C183" i="2"/>
  <c r="E144" i="2"/>
  <c r="D144" i="2"/>
  <c r="E133" i="2"/>
  <c r="D133" i="2"/>
  <c r="E126" i="2"/>
  <c r="D126" i="2"/>
  <c r="C126" i="2"/>
  <c r="E120" i="2"/>
  <c r="D120" i="2"/>
  <c r="E109" i="2"/>
  <c r="D109" i="2"/>
  <c r="C109" i="2"/>
  <c r="E103" i="2"/>
  <c r="D103" i="2"/>
  <c r="E96" i="2"/>
  <c r="D96" i="2"/>
  <c r="C96" i="2"/>
  <c r="E90" i="2"/>
  <c r="D90" i="2"/>
  <c r="C90" i="2"/>
  <c r="E84" i="2"/>
  <c r="D84" i="2"/>
  <c r="E69" i="2"/>
  <c r="D69" i="2"/>
  <c r="E35" i="2"/>
  <c r="D35" i="2"/>
  <c r="E20" i="2"/>
  <c r="D20" i="2"/>
  <c r="E12" i="2"/>
  <c r="D12" i="2"/>
  <c r="G38" i="17"/>
  <c r="AJ7" i="19"/>
  <c r="AI7" i="19"/>
  <c r="AH7" i="19"/>
  <c r="AG7" i="19"/>
  <c r="AF7" i="19"/>
  <c r="AE7" i="19"/>
  <c r="AD7" i="19"/>
  <c r="AA7" i="19"/>
  <c r="Z7" i="19"/>
  <c r="Y7" i="19"/>
  <c r="X7" i="19"/>
  <c r="W7" i="19"/>
  <c r="V7" i="19"/>
  <c r="U7" i="19"/>
  <c r="T7" i="19"/>
  <c r="R7" i="19"/>
  <c r="Q7" i="19"/>
  <c r="P7" i="19"/>
  <c r="O7" i="19"/>
  <c r="N7" i="19"/>
  <c r="M7" i="19"/>
  <c r="L7" i="19"/>
  <c r="K7" i="19"/>
  <c r="J7" i="19"/>
  <c r="H7" i="19"/>
  <c r="G7" i="19"/>
  <c r="F7" i="19"/>
  <c r="I29" i="22"/>
  <c r="C28" i="22"/>
  <c r="C27" i="22"/>
  <c r="C26" i="22"/>
  <c r="C25" i="22"/>
  <c r="C24" i="22"/>
  <c r="C23" i="22"/>
  <c r="C22" i="22"/>
  <c r="C21" i="22"/>
  <c r="C20" i="22"/>
  <c r="C19" i="22"/>
  <c r="C18" i="22"/>
  <c r="C17" i="22"/>
  <c r="C16" i="22"/>
  <c r="C15" i="22"/>
  <c r="C14" i="22"/>
  <c r="C13" i="22"/>
  <c r="C12" i="22"/>
  <c r="C11" i="22"/>
  <c r="C10" i="22"/>
  <c r="C9" i="22"/>
  <c r="C8" i="22"/>
  <c r="C7" i="22"/>
  <c r="E188" i="2" l="1"/>
</calcChain>
</file>

<file path=xl/sharedStrings.xml><?xml version="1.0" encoding="utf-8"?>
<sst xmlns="http://schemas.openxmlformats.org/spreadsheetml/2006/main" count="3456" uniqueCount="1027">
  <si>
    <t>Класс пожарной опасности</t>
  </si>
  <si>
    <t>Должность</t>
  </si>
  <si>
    <t>Контактные данные</t>
  </si>
  <si>
    <t>1 КПО</t>
  </si>
  <si>
    <t>Пожарная опасность отсутствует</t>
  </si>
  <si>
    <t>2 КПО</t>
  </si>
  <si>
    <t>Низкая пожарная опасность</t>
  </si>
  <si>
    <t>3 КПО</t>
  </si>
  <si>
    <t>Средняя пожарная опасность</t>
  </si>
  <si>
    <t>4 КПО</t>
  </si>
  <si>
    <t>Высокая пожарная опасность</t>
  </si>
  <si>
    <t>5 КПО</t>
  </si>
  <si>
    <t>Лесопожарным формированиям дополнительно придается техника с производственных работ (тракторы с плугом, бульдозеры, автотранспорт) в соответствии с заключенными договорами.</t>
  </si>
  <si>
    <t>Чрезвычайная пожарная опасность</t>
  </si>
  <si>
    <t>Профилактические выжигания, га</t>
  </si>
  <si>
    <t>Противопожарные разрывы, м</t>
  </si>
  <si>
    <t>Населенные пункты</t>
  </si>
  <si>
    <t>Объекты экономики</t>
  </si>
  <si>
    <t>Инфраструктура (нефтепроводы, газопроводы, дороги, ЛЭП и др.)</t>
  </si>
  <si>
    <t>Наименование организации</t>
  </si>
  <si>
    <t>Летчики-наблюдатели</t>
  </si>
  <si>
    <t>Парашютисты-пожарные</t>
  </si>
  <si>
    <t>Десантники-пожарные</t>
  </si>
  <si>
    <t>Местоположение (географические координаты, ближайший населенный пункт)</t>
  </si>
  <si>
    <t xml:space="preserve">Контактные данные </t>
  </si>
  <si>
    <t>Лица, ответственные за формирование и сохранность резерва</t>
  </si>
  <si>
    <t>Количество,  единица измерения</t>
  </si>
  <si>
    <t>Вид формирования (ППО, АСФ)</t>
  </si>
  <si>
    <t>Количество формирований</t>
  </si>
  <si>
    <t>Муниципальное образование</t>
  </si>
  <si>
    <t>Участковое лесничество</t>
  </si>
  <si>
    <t>Количество сил пожаротушения</t>
  </si>
  <si>
    <t>Лесничество (лесопарк)</t>
  </si>
  <si>
    <t xml:space="preserve"> ФИО</t>
  </si>
  <si>
    <t>Примечание</t>
  </si>
  <si>
    <t>Наименование лесничества</t>
  </si>
  <si>
    <t>Площадь, га</t>
  </si>
  <si>
    <t>I</t>
  </si>
  <si>
    <t>II</t>
  </si>
  <si>
    <t>III</t>
  </si>
  <si>
    <t>IV</t>
  </si>
  <si>
    <t>V</t>
  </si>
  <si>
    <t>Наличие пунктов заправки авиа ГСМ</t>
  </si>
  <si>
    <t xml:space="preserve"> Силы и средства лесопожарных формирований, пожарной техники и оборудования</t>
  </si>
  <si>
    <t xml:space="preserve">Должностное лицо, </t>
  </si>
  <si>
    <t xml:space="preserve">ответственное </t>
  </si>
  <si>
    <t xml:space="preserve">Руководитель                                      </t>
  </si>
  <si>
    <t xml:space="preserve">за составление  формы     </t>
  </si>
  <si>
    <t xml:space="preserve">  (подпись)</t>
  </si>
  <si>
    <t xml:space="preserve">Руководитель                    </t>
  </si>
  <si>
    <t xml:space="preserve">                                                                                                                                                              </t>
  </si>
  <si>
    <t xml:space="preserve">     (Ф.И.О.)                    </t>
  </si>
  <si>
    <t xml:space="preserve">     (должность)              </t>
  </si>
  <si>
    <t xml:space="preserve">                                                                                                                                    </t>
  </si>
  <si>
    <t xml:space="preserve">    (Ф.И.О.)        </t>
  </si>
  <si>
    <t xml:space="preserve">за составление  формы    </t>
  </si>
  <si>
    <t xml:space="preserve">                                                   </t>
  </si>
  <si>
    <t xml:space="preserve">    (контактный телефон   с указанием кода города)  </t>
  </si>
  <si>
    <t xml:space="preserve"> (дата составления документа)</t>
  </si>
  <si>
    <r>
      <t xml:space="preserve"> </t>
    </r>
    <r>
      <rPr>
        <sz val="14"/>
        <color theme="1"/>
        <rFont val="Times New Roman"/>
        <family val="1"/>
        <charset val="204"/>
      </rPr>
      <t>Тип воздушного судна, которое может осуществлять приземление, взлет</t>
    </r>
  </si>
  <si>
    <t>№ п/п</t>
  </si>
  <si>
    <t>(контактный телефон   с указанием кода города)</t>
  </si>
  <si>
    <t>(дата составления документа)</t>
  </si>
  <si>
    <t>Вид пожарной техники, оборудования, противопожарного снаряжения, инвентаря, тип горюче-смазочных материалов</t>
  </si>
  <si>
    <t>Уровень пожарной опасности</t>
  </si>
  <si>
    <t>Мероприятия</t>
  </si>
  <si>
    <t>Ответственные за привлечение</t>
  </si>
  <si>
    <t>ФИО 
ответственного лица</t>
  </si>
  <si>
    <t>Должность ответственного лица</t>
  </si>
  <si>
    <t xml:space="preserve">Лица, использующие леса, принимают необходимые меры по недопущению распространения лесных пожаров </t>
  </si>
  <si>
    <t>Лесопожарные формирования, их пожарная техника и оборудование находятся в полной готовности.</t>
  </si>
  <si>
    <t xml:space="preserve">             (Ф.И.О.)                    </t>
  </si>
  <si>
    <t>Ответственное лицо</t>
  </si>
  <si>
    <t>Техника, оборудование и средства для тушения лесных пожаров (единиц)</t>
  </si>
  <si>
    <t>ФИО</t>
  </si>
  <si>
    <t>Контактные 
данные</t>
  </si>
  <si>
    <t>Руководители тушения  лесных пожаров</t>
  </si>
  <si>
    <t>Инструкторы авиапожарных служб</t>
  </si>
  <si>
    <t>Постоянные работники  наземных служб 
 пожаротушения (лесные пожарные)</t>
  </si>
  <si>
    <t>Временные   работники наземных служб
пожаротушения (лесные пожарные)</t>
  </si>
  <si>
    <t>лесопожарные автоцистерны (лесопожарные машины)</t>
  </si>
  <si>
    <t>тракторы лесопожарные</t>
  </si>
  <si>
    <t>бульдозеры</t>
  </si>
  <si>
    <t>плуги лесные</t>
  </si>
  <si>
    <t>мотопомпы</t>
  </si>
  <si>
    <t>бензопилы</t>
  </si>
  <si>
    <t>воздуходувки</t>
  </si>
  <si>
    <t>беспилотные летательные аппараты (комплексы)</t>
  </si>
  <si>
    <t>зажигательные аппараты</t>
  </si>
  <si>
    <t>вертолетные водосливные устройства</t>
  </si>
  <si>
    <t>авиационные пожарные емкости</t>
  </si>
  <si>
    <t>трактор гусеничный</t>
  </si>
  <si>
    <t>трактор колесный</t>
  </si>
  <si>
    <t>вездеходы</t>
  </si>
  <si>
    <t>грузовые машины</t>
  </si>
  <si>
    <t>автобусы, вахтовки</t>
  </si>
  <si>
    <t>пожарные емкости</t>
  </si>
  <si>
    <t>ранцевые лесные огнетушители</t>
  </si>
  <si>
    <t>радиостанции УКВ-диапазона</t>
  </si>
  <si>
    <t>радиостанции КВ-диапазона</t>
  </si>
  <si>
    <t>чел.</t>
  </si>
  <si>
    <t>групп</t>
  </si>
  <si>
    <t xml:space="preserve">(контактный телефон   с указанием кода города)  </t>
  </si>
  <si>
    <t xml:space="preserve">(контактный телефон  с указанием кода города)  </t>
  </si>
  <si>
    <t>пожарные автоцистерны (машины)</t>
  </si>
  <si>
    <t>экскаваторы</t>
  </si>
  <si>
    <t>легковые машины</t>
  </si>
  <si>
    <t>лопаты</t>
  </si>
  <si>
    <t>топоры-мотыги</t>
  </si>
  <si>
    <t>вертолеты</t>
  </si>
  <si>
    <t>самолеты</t>
  </si>
  <si>
    <t>специализированная гусеничная техника</t>
  </si>
  <si>
    <t>лесопожарные катера, моторные лодки</t>
  </si>
  <si>
    <t>Итого по лесничеству:</t>
  </si>
  <si>
    <t>Работники  наземных служб 
 пожаротушения (лесные пожарные)</t>
  </si>
  <si>
    <t xml:space="preserve">    (контактный телефон   
с указанием кода города)  </t>
  </si>
  <si>
    <t>Итого по организации:</t>
  </si>
  <si>
    <t>Лесничество 
(лесопарк)</t>
  </si>
  <si>
    <t xml:space="preserve">Местоположение (географические координаты, ближайший населенный пункт) </t>
  </si>
  <si>
    <t xml:space="preserve"> ФИО
руководителя
организации</t>
  </si>
  <si>
    <t>Должность
руководителя
организации</t>
  </si>
  <si>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Орган государственной власти, его территориальное подразделение, государственное учреждение, другая организация,</t>
    </r>
  </si>
  <si>
    <t xml:space="preserve">             осуществляющие работы по тушению лесных пожаров и осуществлению мер пожарной безопасности в установленным порядке. </t>
  </si>
  <si>
    <t xml:space="preserve">(Ф.И.О.)                    </t>
  </si>
  <si>
    <t>(подпись)</t>
  </si>
  <si>
    <t xml:space="preserve">(должность)              </t>
  </si>
  <si>
    <r>
      <t>Наименование 
организации</t>
    </r>
    <r>
      <rPr>
        <vertAlign val="superscript"/>
        <sz val="14"/>
        <color theme="1"/>
        <rFont val="Times New Roman"/>
        <family val="1"/>
        <charset val="204"/>
      </rPr>
      <t>1</t>
    </r>
  </si>
  <si>
    <t>Стаж работы руководителем тушения лесных пожаров</t>
  </si>
  <si>
    <t>Средний класс природной 
пожарной опасности</t>
  </si>
  <si>
    <t>Общая</t>
  </si>
  <si>
    <t>по классам природной пожарной опасности</t>
  </si>
  <si>
    <t xml:space="preserve">                                                                                                                                                                                                </t>
  </si>
  <si>
    <t xml:space="preserve"> (Ф.И.О.) </t>
  </si>
  <si>
    <t xml:space="preserve"> (должность) </t>
  </si>
  <si>
    <t xml:space="preserve"> (подпись)</t>
  </si>
  <si>
    <t xml:space="preserve">                                                                                                                                                                      </t>
  </si>
  <si>
    <t>(контактный телефон  с указанием кода города)</t>
  </si>
  <si>
    <t xml:space="preserve">(контактный телефон  с указанием кода города) </t>
  </si>
  <si>
    <t>трейлеры</t>
  </si>
  <si>
    <t>тралы</t>
  </si>
  <si>
    <t>Наземное патрулирование осуществляется в местах проведения огнеопасных работ и в местах массового отдыха граждан, пребывающих в лесах</t>
  </si>
  <si>
    <t>Тушение возникающих лесных пожаров производится силами и средствами лесопожарных формирований в соответствии с действующими правилами тушения лесных пожаров</t>
  </si>
  <si>
    <t>Проведение наземного патрулирования на лесных участках I и II класса природной пожарной опасности, в местах огнеопасных работ, а также в местах массового отдыха граждан не менее одного раза с 11 до 17 часов.</t>
  </si>
  <si>
    <t>Авиапатрулирование проводится через 1 - 2 дня, а при наличии пожаров ежедневно</t>
  </si>
  <si>
    <t>Ведение дежурства на пожарных наблюдательных пунктах, не оборудованных автоматическими системами наблюдения, осуществляется в 10, 13,16 и 19 часов</t>
  </si>
  <si>
    <t xml:space="preserve">Лица, использующие леса, принимают необходимые меры по недопущению распространения лесных пожаров, при необходимости привлекаются для тушения лесных пожаров </t>
  </si>
  <si>
    <t>Проведение наземного патрулирования на территориях, отнесённых к I - III-м классам природной пожарной опасности не менее 2 раз с 10 до 19 часов. Ведётся дежурство на пожарных наблюдательных пунктах, не оборудованных автоматическими системами наблюдения, не реже одного раза в два часа с 10 до 20 часов</t>
  </si>
  <si>
    <t>Ежедневное однократное авиапатрулирование, а при наличии пожаров двукратное</t>
  </si>
  <si>
    <t>При необходимости в установленном порядке вводится особый противопожарный режим  и запрет на осуществление всех видов деятельности в лесах (лесосечные работы, проведение мероприятий, охота и т.п.), за исключением работ по охране лесов от пожаров</t>
  </si>
  <si>
    <t>Усиливается интенсивность проведения противопожарной пропаганды в средствах массовой информации</t>
  </si>
  <si>
    <t>Проводится наземное патрулирование на лесных участках не менее 3 раз с 8 до 20 часов. Ведётся дежурство на пожарных наблюдательных пунктах, не оборудованных автоматическими системами наблюдения, не реже одного раза в час с 9 до 21 часа</t>
  </si>
  <si>
    <t>Проводится двукратное авиапатрулирование, а при наличии пожаров - трехкратное.</t>
  </si>
  <si>
    <t>Тушение возникающих лесных пожаров производится силами и средствами лесопожарных формирований в соответствии с действующими правилами тушения лесных пожаров, при  необходимости для тушения лесных пожаров привлекаются лица, использующие леса</t>
  </si>
  <si>
    <t>При необходимости вводится режим ограничения пребывания граждан в лесах и въезда в них транспортных средств</t>
  </si>
  <si>
    <t>В установленном порядке вводится особый противопожарный режим  и запрет на осуществление всех видов деятельности в лесах (лесосечные работы, проведение мероприятий, охота и т.п.), за исключением работ по охране лесов от пожаров</t>
  </si>
  <si>
    <t>В лесничествах обеспечивается ежедневное круглосуточное дежурство из числа ответственных лиц</t>
  </si>
  <si>
    <t>Ведётся дежурство на пожарных наблюдательных пунктах, не оборудованных автоматическими системами наблюдения, не реже одного раза в час с 06 до 24 часов</t>
  </si>
  <si>
    <t>Проводится наземное патрулирование на лесных территориях в течение всего светлого времени, при этом на лесных участках, отнесенных к I - III-м классам природной пожарной опасности лесов - круглосуточно</t>
  </si>
  <si>
    <t>Вводится режим ограничения пребывания граждан в лесах и въезда в них транспортных средств</t>
  </si>
  <si>
    <t xml:space="preserve">Организовывается межрайонное маневрирование силами и средствами учреждений по тушению лесных пожаров </t>
  </si>
  <si>
    <t>тягач</t>
  </si>
  <si>
    <t>Оперативные штабы по охране лесов от пожаров при наличии обстоятельств, соответствующих введению режима чрезвычайной ситуации в лесах, возникшего вследствие лесных пожаров, направляют соответствующее обращение в комиссии по предупреждению и ликвидации чрезвычайных ситуаций и обеспечению пожарной безопасности соответствующего уровня</t>
  </si>
  <si>
    <t xml:space="preserve">Проведение противопожарной пропаганды  в средствах массовой информации осуществляется  не реже 1 раза в день </t>
  </si>
  <si>
    <t xml:space="preserve">Проведение противопожарной пропаганды  в средствах массовой информации осуществляется не реже 1 раза в день. </t>
  </si>
  <si>
    <t>Ботлихское</t>
  </si>
  <si>
    <t>Буйнакское</t>
  </si>
  <si>
    <t>Гунибское</t>
  </si>
  <si>
    <t>Дербентское</t>
  </si>
  <si>
    <t>Казбековское</t>
  </si>
  <si>
    <t>Карабудахкентское</t>
  </si>
  <si>
    <t>Касумкентское</t>
  </si>
  <si>
    <t>Магарамкентское</t>
  </si>
  <si>
    <t>Махачкалинское</t>
  </si>
  <si>
    <t>Ногайское</t>
  </si>
  <si>
    <t>Сергокалинское</t>
  </si>
  <si>
    <t>Советское</t>
  </si>
  <si>
    <t>Табасаранское</t>
  </si>
  <si>
    <t>Тляратинское</t>
  </si>
  <si>
    <t>Хасавюртовское</t>
  </si>
  <si>
    <t>Цумадинское</t>
  </si>
  <si>
    <t>Цунтинское</t>
  </si>
  <si>
    <t>Итого по Республике Дагестан:</t>
  </si>
  <si>
    <t>Гаджиев А.И.</t>
  </si>
  <si>
    <t>главный специалист</t>
  </si>
  <si>
    <t>+7(8722) 62-30-83</t>
  </si>
  <si>
    <t xml:space="preserve">Джафаров Рамазан Джафарович  </t>
  </si>
  <si>
    <t>Гаджиев Алибег Ибрагимович</t>
  </si>
  <si>
    <t>Председатель Комитета по лесному хозяйству РД</t>
  </si>
  <si>
    <t>Ногайское лесничество</t>
  </si>
  <si>
    <t>Дикинова Феруза Курманалиева</t>
  </si>
  <si>
    <t>Хасавюртовское лесничество</t>
  </si>
  <si>
    <t>Мамаев Багаудин Гаджимурадович</t>
  </si>
  <si>
    <t>Казбековское  лесничество</t>
  </si>
  <si>
    <t>Гусейнов Ибрагим Касумович</t>
  </si>
  <si>
    <t>Буйнакское лесничество</t>
  </si>
  <si>
    <t xml:space="preserve">Махачкалинское лесничество </t>
  </si>
  <si>
    <t>Мамаев Мадак Алимпашаевич</t>
  </si>
  <si>
    <t>Карабудахкентское лесничество</t>
  </si>
  <si>
    <t>Сергокалинское  лесничество</t>
  </si>
  <si>
    <t>Дербентское лесничество</t>
  </si>
  <si>
    <t xml:space="preserve">Табасаранское лесничество </t>
  </si>
  <si>
    <t>Гаджимутелимов  Гаджиага    Алимирзаевич</t>
  </si>
  <si>
    <t>Касумкентское лесничество</t>
  </si>
  <si>
    <t>Гунибское лесничество</t>
  </si>
  <si>
    <t>Исмаилов Исмаил Набиевич</t>
  </si>
  <si>
    <t>Ботлихское лесничество</t>
  </si>
  <si>
    <t>Чупалаев Ахмед Султанович</t>
  </si>
  <si>
    <t>Цумадинское лесничество</t>
  </si>
  <si>
    <t>Расулов Магомед Иманмагомедович</t>
  </si>
  <si>
    <t xml:space="preserve">Советское лесничество </t>
  </si>
  <si>
    <t>Меселов Махмуд Чеэрович</t>
  </si>
  <si>
    <t>Тляратинское лесничество</t>
  </si>
  <si>
    <t>Цунтинское  лесничество</t>
  </si>
  <si>
    <t xml:space="preserve">Магарамкентское лесничество </t>
  </si>
  <si>
    <t>Батманов Загидин Лукманович</t>
  </si>
  <si>
    <t>-</t>
  </si>
  <si>
    <t>Казимагамедов Нариман Махмудович</t>
  </si>
  <si>
    <t>г. Махачкала,                                      ул. Магомеда Ярагского 124 "а"                                      +7(8722) 67-32-43                                      E-mail  knmmchs05@yandex.ru</t>
  </si>
  <si>
    <t>Магомедов Абдурашид Магомедович</t>
  </si>
  <si>
    <t>Начальник Дагестанского Гидрометеорологического центра</t>
  </si>
  <si>
    <t xml:space="preserve">     +7 (8722) 62-30-83</t>
  </si>
  <si>
    <t>МО г. Махачкала</t>
  </si>
  <si>
    <t>и.о. главы администрации</t>
  </si>
  <si>
    <t>МО «Кизлярский район»</t>
  </si>
  <si>
    <t>Глава администрации</t>
  </si>
  <si>
    <t>МО «Хасавюртовский район»</t>
  </si>
  <si>
    <t>Салавов Джамбулат Шапиевич</t>
  </si>
  <si>
    <t>МО «Казбековский район»</t>
  </si>
  <si>
    <t>МО «Буйнакский  район»</t>
  </si>
  <si>
    <t>МО «Ногайский район»</t>
  </si>
  <si>
    <t>МО «Карабудахкентский район»</t>
  </si>
  <si>
    <t>МО «Сергокалинский район»</t>
  </si>
  <si>
    <t>+7(963)4080621</t>
  </si>
  <si>
    <t>МО «Каякентский  район»</t>
  </si>
  <si>
    <t>+7 (87248) 2-18-13</t>
  </si>
  <si>
    <t>МО «Кайтагский район»</t>
  </si>
  <si>
    <t>МО «Дербентский район»</t>
  </si>
  <si>
    <t>+7(87240) 4-31-75</t>
  </si>
  <si>
    <t>+7(87240) 4-02-26</t>
  </si>
  <si>
    <t>МО «Табасаранский район»</t>
  </si>
  <si>
    <t>МО «Сулейман-Стальский район»</t>
  </si>
  <si>
    <t>МО «Гунибский район»</t>
  </si>
  <si>
    <t>+7 (87258) 21-2-36</t>
  </si>
  <si>
    <t>МО «Ботлихский район»</t>
  </si>
  <si>
    <t>Патхулаев Магомед Малачевич</t>
  </si>
  <si>
    <t>+7(87271) 2-20-01</t>
  </si>
  <si>
    <t>+7(87271) 2-21-60</t>
  </si>
  <si>
    <t>МО «Шамильский район»</t>
  </si>
  <si>
    <t>+7(87259)3-82-96</t>
  </si>
  <si>
    <t>+7 (87259)2-22-84</t>
  </si>
  <si>
    <t>МО «Тляратинский район»</t>
  </si>
  <si>
    <t>+7(963)968-99-99                          +7(87265)3-42-34</t>
  </si>
  <si>
    <t>+7 (87265) 3-42-05</t>
  </si>
  <si>
    <t>МО «Цунтинский район»</t>
  </si>
  <si>
    <t>+7 (8722) 55-06-24</t>
  </si>
  <si>
    <t>+7 (8722) 55-06-28</t>
  </si>
  <si>
    <t>МО «Дахадаевский район»</t>
  </si>
  <si>
    <t>Омаров Джарулла Рабаданович</t>
  </si>
  <si>
    <t>МО «Хивский район»</t>
  </si>
  <si>
    <t>МО «Бежтинский участок»</t>
  </si>
  <si>
    <t>Султанов Шамсудин Султанович</t>
  </si>
  <si>
    <t>МО «Цумадинский район»</t>
  </si>
  <si>
    <t>Заместитель главы администрации председатель КЧС и ПБ</t>
  </si>
  <si>
    <t>Мусаев Гаджимурад Гаджиевич</t>
  </si>
  <si>
    <t>Шабазов Ильяс Идрисович</t>
  </si>
  <si>
    <t>Председатель Комитета по лесному хозяйству</t>
  </si>
  <si>
    <t>Магомедов Хаджимурад Магомедович</t>
  </si>
  <si>
    <t xml:space="preserve">г. Махачкала                          ул. Гагарина 51                    Тел. +7(8722) 62-30-83 </t>
  </si>
  <si>
    <t>Дагестанский лесопожарный центр</t>
  </si>
  <si>
    <t>Начальник</t>
  </si>
  <si>
    <t>Зубаиров Сахратула Магомедович</t>
  </si>
  <si>
    <t>г.Махачкала                               п. Ленинкент                                     ул. Интернатская 2                               Телефон Факс                                 +7(8722)94-01-03                                    +7(928)2549196</t>
  </si>
  <si>
    <t xml:space="preserve">Казбековское лесничество    </t>
  </si>
  <si>
    <t>Махачкалинское лесничество</t>
  </si>
  <si>
    <t xml:space="preserve">г. Махачкала                               Гагарина 51                                      +7(8722)62-93-67                                         +7(928)9808000  </t>
  </si>
  <si>
    <t>Мевлюдинов Юрий Давудович</t>
  </si>
  <si>
    <t>Магарамкентский район                                  с. Тагиркент - Казмаляр                                      +7(963)4101360</t>
  </si>
  <si>
    <t>Сергокалинское лесничество</t>
  </si>
  <si>
    <t>Советское лесничество</t>
  </si>
  <si>
    <t>Алхилов Гитинмагомед Алхилович</t>
  </si>
  <si>
    <t>Табасаранское лесничество</t>
  </si>
  <si>
    <t>Гаджимутелимов Гаджиага Алимирзаевич</t>
  </si>
  <si>
    <t xml:space="preserve">Цумадинское лесничество    </t>
  </si>
  <si>
    <t xml:space="preserve"> Гаджиев А. И.</t>
  </si>
  <si>
    <t>за составление  формы                   главный специалист</t>
  </si>
  <si>
    <t xml:space="preserve">                      (должность)              </t>
  </si>
  <si>
    <t>3 года</t>
  </si>
  <si>
    <t>5 лет</t>
  </si>
  <si>
    <t>Руководитель</t>
  </si>
  <si>
    <t>Все лесничества</t>
  </si>
  <si>
    <t xml:space="preserve">        Гаджиев А. И.</t>
  </si>
  <si>
    <t xml:space="preserve">                  +7(8722) 62-30-83</t>
  </si>
  <si>
    <t>Буйнакское участковое лесничество</t>
  </si>
  <si>
    <t>ООО «Комбикормовый завод-Конкурент»</t>
  </si>
  <si>
    <t>МТЗ-82 с навесным оборудованием</t>
  </si>
  <si>
    <t>Ишкартинское.                                  Буйнакское.                                     Казанищенское.</t>
  </si>
  <si>
    <t>МО «Магарамкентский район»</t>
  </si>
  <si>
    <t>ППО</t>
  </si>
  <si>
    <t>АСФ</t>
  </si>
  <si>
    <t>МО «Левашинский район»</t>
  </si>
  <si>
    <t>МО «Чародинский район»</t>
  </si>
  <si>
    <t>МО «Лакский район»</t>
  </si>
  <si>
    <t>МО «Кулинский район»</t>
  </si>
  <si>
    <t>МО «Гергебильский  район»</t>
  </si>
  <si>
    <t>МО «Унцукульский район»</t>
  </si>
  <si>
    <t>Гаджиев А. И.</t>
  </si>
  <si>
    <t>1 ед.</t>
  </si>
  <si>
    <t>Бензин АИ-80, АИ-92</t>
  </si>
  <si>
    <t>Дизтопливо</t>
  </si>
  <si>
    <t>Пилы (бензиномоторные)</t>
  </si>
  <si>
    <t>Мотопомпа</t>
  </si>
  <si>
    <t xml:space="preserve">          Гаджиев А. И.</t>
  </si>
  <si>
    <t>_</t>
  </si>
  <si>
    <t xml:space="preserve">                 (Ф.И.О.)                    </t>
  </si>
  <si>
    <t xml:space="preserve">          (должность)              </t>
  </si>
  <si>
    <t xml:space="preserve">    +7(8722) 62-30-83</t>
  </si>
  <si>
    <t xml:space="preserve">        (Ф.И.О.)        </t>
  </si>
  <si>
    <t xml:space="preserve">                                   главный специалист</t>
  </si>
  <si>
    <t>Омаров Магомед Амирович</t>
  </si>
  <si>
    <t>Джелилов Магомед Халилович</t>
  </si>
  <si>
    <t>Мирзабалаев Алавудин Несрединович</t>
  </si>
  <si>
    <t>Абдулмуталибов Нариман Шамсудинович</t>
  </si>
  <si>
    <t xml:space="preserve">МО «Магарамкентский район»  </t>
  </si>
  <si>
    <t xml:space="preserve">МО «Магарамкентский район»                           </t>
  </si>
  <si>
    <t>Ахмедов Фарид Загидинович</t>
  </si>
  <si>
    <t xml:space="preserve">Ногайское лесничество </t>
  </si>
  <si>
    <t>Кумторкалинское.                                             Лесопарковое.                                Сулакское.                                        Махачкалинское.</t>
  </si>
  <si>
    <t xml:space="preserve">Карабудахкентское лесничество </t>
  </si>
  <si>
    <t xml:space="preserve">Карабудахкентское.                                        Губденское. </t>
  </si>
  <si>
    <t>Гергебильское.                                   Унцукульское.                                         Чародинское.                                                             Гунибское.</t>
  </si>
  <si>
    <t xml:space="preserve">Цумадинское лесничество </t>
  </si>
  <si>
    <t xml:space="preserve">Цумадинское.                                  Инхокваринское.                                 Метрадинское.                                  </t>
  </si>
  <si>
    <t xml:space="preserve">Цунтинское  лесничество </t>
  </si>
  <si>
    <t xml:space="preserve">Шауринское.                              Междуреченское.                                          Бежтинское.                                 Тлядальское.                                                                         </t>
  </si>
  <si>
    <t>Магарамкентское лесничество</t>
  </si>
  <si>
    <t>Ботлихское, Ахвахское, Гумбетовское.</t>
  </si>
  <si>
    <t>Казбековское лесничество</t>
  </si>
  <si>
    <t>Советское, Хунзахское.</t>
  </si>
  <si>
    <t>Хурикское, Дюбекское, Сиртычское</t>
  </si>
  <si>
    <t>Анцухское, Хадияльское.</t>
  </si>
  <si>
    <t>МО «г. Махачкала»</t>
  </si>
  <si>
    <t>МО «Буйнакский район»</t>
  </si>
  <si>
    <t>МО «Цумадинский  район»</t>
  </si>
  <si>
    <t>МО «Советский район»</t>
  </si>
  <si>
    <t xml:space="preserve">МО «Ботлихский, Ахвахский, Гумбетовский районы» </t>
  </si>
  <si>
    <t>МО «Гунибский, Гергебильский, Унцукульский, Чародинский районы»</t>
  </si>
  <si>
    <t>МО «Сергокалинский район, Левашинский»</t>
  </si>
  <si>
    <t xml:space="preserve">г.Махачкала                               п. Ленинкент                                     ул. Интернатская 2                               Телефон Факс                                 +7(8722)94-01-02                     </t>
  </si>
  <si>
    <t>Комитета по лесному хозяйству РД</t>
  </si>
  <si>
    <t>При необходимости используется резерв сил и средств пожаротушения Республики Дагестан.</t>
  </si>
  <si>
    <t>При необходимости используется резерв Республике Дагестан.</t>
  </si>
  <si>
    <t>При введении в Республике Дагестан режима чрезвычайной ситуации, связанной с лесными пожарами, задействуются все ресурсы пожаротушения, при необходимости межрегиональные</t>
  </si>
  <si>
    <t xml:space="preserve">                                                          Гаджиев А. И.</t>
  </si>
  <si>
    <t xml:space="preserve">                                                     главный специалист</t>
  </si>
  <si>
    <t xml:space="preserve">                                                     +7(8722) 62-30-83</t>
  </si>
  <si>
    <t>3 шт.</t>
  </si>
  <si>
    <t>Водовоз</t>
  </si>
  <si>
    <t>Бульдозер ДТ-75</t>
  </si>
  <si>
    <t>Водораздатчик</t>
  </si>
  <si>
    <t>автомашина УАЗ</t>
  </si>
  <si>
    <t>Ранцевый лесной огнетушитель (РЛО)</t>
  </si>
  <si>
    <t>1ед.</t>
  </si>
  <si>
    <t xml:space="preserve">+7(8722) 67-21-34                 </t>
  </si>
  <si>
    <t>+7(87256)2-11-48,                                                +7(87256)2-14-13</t>
  </si>
  <si>
    <t xml:space="preserve"> +7(87239) 2-01-01          +7(87239)2-03-89                                   </t>
  </si>
  <si>
    <t>+7(87231)103091</t>
  </si>
  <si>
    <t>+7(87231) 5-20-79</t>
  </si>
  <si>
    <t>+7(87279) 21-6-41</t>
  </si>
  <si>
    <t>+7 (87279) 21-7-74</t>
  </si>
  <si>
    <t>+7 (87237) 2-34-54</t>
  </si>
  <si>
    <t>+7 (87232)2-22-87</t>
  </si>
  <si>
    <t>+7 (87248) 2-12-42</t>
  </si>
  <si>
    <t>+7(87238)47-313,           +7(87238)47-3-70</t>
  </si>
  <si>
    <t>+7(87238)47-390</t>
  </si>
  <si>
    <t>+7(87249) 3-20-79</t>
  </si>
  <si>
    <t>+7 (87249)32-0-67</t>
  </si>
  <si>
    <t>+7(87236) 3-41-76                            +7(87236) 3-12-64</t>
  </si>
  <si>
    <t>+7(87236) 3-44-69</t>
  </si>
  <si>
    <t>+7 (87258) 22 2 45</t>
  </si>
  <si>
    <t>+7 (87235)  25-9-50</t>
  </si>
  <si>
    <t>+7 (87235) 21-39-0</t>
  </si>
  <si>
    <t>+7 (87254)  2-45-45</t>
  </si>
  <si>
    <t>+7(928)8081651                                    +7 (87254) 2-13-40</t>
  </si>
  <si>
    <t xml:space="preserve"> +7(87244) 2-33-54</t>
  </si>
  <si>
    <t>+7(87274)3-22-01</t>
  </si>
  <si>
    <t>+7(87274) 22-20-1</t>
  </si>
  <si>
    <t>+7(87273) 3-52-51                          +7(87273) 3-52-09</t>
  </si>
  <si>
    <t>+7(87241)21-020</t>
  </si>
  <si>
    <t>+7 (87241) 2-10-24</t>
  </si>
  <si>
    <t>Итого по Муниципальному образованию</t>
  </si>
  <si>
    <t>Тел. +7(8722) 62-69-42 Факс +7(8722) 62-18-34</t>
  </si>
  <si>
    <t xml:space="preserve"> Ногайский район с.Терекли-Мектеб ул.Терешкова 1а                 +7(87256)2-13-20  +7(928)2187300      </t>
  </si>
  <si>
    <t>Шамильский район                            с.Хебда                           +7(87259)2-22-18                             +7(988)7800101</t>
  </si>
  <si>
    <t>Цумадинский район                                  с. Агвали                       +7(87273)2-52-65                   +7(964)0038623</t>
  </si>
  <si>
    <t>Табасаранского  района                        с. Хучни                          +7(87249)2-20-87                    +7(903)481-16-61</t>
  </si>
  <si>
    <t>ГКУ (лесничества)</t>
  </si>
  <si>
    <t>Главы муниципальных образований и председатели КЧС и ПБ муниципальных образований Республики Дагестан</t>
  </si>
  <si>
    <t xml:space="preserve">Тел. +7(8722) 62-69-42      Факс +7(8722) 62-18-34               +7(928)0481282            E-mail dagles@mail.ru </t>
  </si>
  <si>
    <t xml:space="preserve">Председатель </t>
  </si>
  <si>
    <t>Комитет по лесному хозяйству РД</t>
  </si>
  <si>
    <t xml:space="preserve">Руководитель    </t>
  </si>
  <si>
    <t>ГУ МЧС России по Республике Дагестан</t>
  </si>
  <si>
    <t>г. Махачкала,  ул. Магомеда Ярагского 124 "а"  +7(8722) 67-32-43             E-mail  knmmchs05@yandex.ru</t>
  </si>
  <si>
    <t xml:space="preserve">Правительство Республики Дагестан, КЧС и ПБ Республики Дагестан, Оперативный штаб ликвидации ЧС, МО республики. </t>
  </si>
  <si>
    <t xml:space="preserve">г. Махачкала                                  Гагарина 51                                 +7(8722) 62- 40-38                +7(928)5202222  </t>
  </si>
  <si>
    <t>Сулейман-Стальский район                 с. Касумкент                        +7(87236)5-10-11                  +7(928)9472940</t>
  </si>
  <si>
    <t>+7 (87230) 2-33-40,   +7(87230) 2-32-84</t>
  </si>
  <si>
    <t>+7(963)41284868       +7(87244) 2-33-54</t>
  </si>
  <si>
    <t xml:space="preserve">г. Махачкала                      ул. Гагарина 51                     +7(8722) 62-69-42             Факс +7(8722) 62-18-34 +7(928)0481282                   E-mail dagles@mail.ru </t>
  </si>
  <si>
    <t>Ботлихский район                              с. Ботлих                                +7(929)8696753                                       +7(87271)2-20-62</t>
  </si>
  <si>
    <t>Гунибский район                        с. Гуниб                             +7(87258)2-22-39                                +7(928)5142735</t>
  </si>
  <si>
    <t>Казбековский  район                                  с. Дылым                                      +7(87279)2-14-00                                         +7(988)2903310</t>
  </si>
  <si>
    <t>Карабудахкентский район                                с. Карабудахкент                                +7(87233)2-22-63                                         +7(928)9762555</t>
  </si>
  <si>
    <t>Сулейман-Стальский район                                 с. Касумкент                                       +7(87236)5-10-11                                      +7(928)9472940</t>
  </si>
  <si>
    <t>Шамильский район                                          с. Хебда                                          +7(87259)2-23-53                                         +7(988)7800101</t>
  </si>
  <si>
    <t>Табасаранский  район                        с. Хучни                                   +7(87249)2-20-87                               +7(903)481-16-61</t>
  </si>
  <si>
    <t>Хивский район                               с. Хив                                 +7(87244)2-21-13                                           +7(965)4898200</t>
  </si>
  <si>
    <t xml:space="preserve">Цумадинский район                                  с. Агвали                                 +7(87273)2-52-65                               +7(964)0038623  </t>
  </si>
  <si>
    <t>Лесопожарные формирования, их пожарная техника и оборудование находятся в полной готовности</t>
  </si>
  <si>
    <t xml:space="preserve"> Комитет по лесному хозяйству РД, МО республики. </t>
  </si>
  <si>
    <t>Главный специалист     Комитета по лесному хозяйству</t>
  </si>
  <si>
    <t>9 шт.</t>
  </si>
  <si>
    <t>4 ед.</t>
  </si>
  <si>
    <t>Вся территория лесного фонда Республики Дагестан</t>
  </si>
  <si>
    <t>Итого :</t>
  </si>
  <si>
    <t>Султанов М.Д.</t>
  </si>
  <si>
    <t xml:space="preserve">Султанов М.Д. </t>
  </si>
  <si>
    <t>Абдулатипов
Адильбек Нурмагомедович</t>
  </si>
  <si>
    <t>Цунтинское лесничество</t>
  </si>
  <si>
    <t>Халхаев Магомед</t>
  </si>
  <si>
    <t>«Всероссийский институт повышения квалификации руководящих работников и специалистов  лесного хозяйства» , свидетельство без номера от 20 февраля 1999 г.</t>
  </si>
  <si>
    <t>15 лет</t>
  </si>
  <si>
    <t>Участковый лесничий Шауринское участкового лесничества</t>
  </si>
  <si>
    <t>Цунтинский район с.Цунта
89640246433</t>
  </si>
  <si>
    <t>Кайтагское</t>
  </si>
  <si>
    <t>Каякентское</t>
  </si>
  <si>
    <t>Кизлярское</t>
  </si>
  <si>
    <t>Хивское</t>
  </si>
  <si>
    <t>Самурский лесопарк</t>
  </si>
  <si>
    <t>Итого по лесничествам:</t>
  </si>
  <si>
    <t>Кайтагское лесничество</t>
  </si>
  <si>
    <t>Каякентское лесничество</t>
  </si>
  <si>
    <t>Кизлярское лесничество</t>
  </si>
  <si>
    <t>Хивское лесничество</t>
  </si>
  <si>
    <t>Погорелов Александр Максимович</t>
  </si>
  <si>
    <t>Темирбулатов Рабазан Магомедович</t>
  </si>
  <si>
    <t>Кайтигский район
с.Маджалис
+7(965)5666009</t>
  </si>
  <si>
    <t>Рамазанов Мухтар Курбанович</t>
  </si>
  <si>
    <t>Каякентский район
с.Каякент
+7(963)4051508</t>
  </si>
  <si>
    <t>Айгумов Казимагомед Расулович</t>
  </si>
  <si>
    <t>Тляратинский район                       с. Тлярата                                 +7(87265)3-45-57                               +79882147073</t>
  </si>
  <si>
    <t>Курбаналиев Абдулазиз Магомедович</t>
  </si>
  <si>
    <t>Мевлюдинов Юрий Даудович</t>
  </si>
  <si>
    <t>Магарамкентский район
с.Самур
+79634101360</t>
  </si>
  <si>
    <t>Каякентское  лесничество</t>
  </si>
  <si>
    <t>Мамедкалинское.                                   Дербентское.                                     Белиджинское</t>
  </si>
  <si>
    <t xml:space="preserve">                                Кайтагское.                                  Дахадаевское.</t>
  </si>
  <si>
    <t xml:space="preserve">Червлено- Бурунское.                        Ногайское.                                   </t>
  </si>
  <si>
    <t>Хасавюртовское.                           Андреаульское.                                   Кизилюртовское.</t>
  </si>
  <si>
    <t xml:space="preserve">Кизлярское.                    Атай- Батхановское.                         Новоромановское. Бабаюртовское.    </t>
  </si>
  <si>
    <t xml:space="preserve">Сергокалинское, Левашинское, </t>
  </si>
  <si>
    <t>Каякентское.</t>
  </si>
  <si>
    <t xml:space="preserve">Касумкентское.                               Курахское.                                      </t>
  </si>
  <si>
    <t>Хивское.</t>
  </si>
  <si>
    <t xml:space="preserve">Магарамкентское.                                 Рутульское.                                   </t>
  </si>
  <si>
    <t>Самурское.</t>
  </si>
  <si>
    <t xml:space="preserve">Мамедкалинское.                                   Дербентское.                                     Белиджинское.                                      </t>
  </si>
  <si>
    <t>Кайтагское.                                  Дахадаевское.</t>
  </si>
  <si>
    <t>МО "Кайтагский, Дахадаевский районы»</t>
  </si>
  <si>
    <t>МО «Дербентский район"</t>
  </si>
  <si>
    <t>Сергокалинское, Левашинское.</t>
  </si>
  <si>
    <t>МО "Каякентский район"</t>
  </si>
  <si>
    <t>Хасавюртовское.                           Андреаульское.                                  Кизилюртовское.</t>
  </si>
  <si>
    <t>Кизлярское.                    Атай- Батхановское.                         Новоромановское. Бабаюртовское</t>
  </si>
  <si>
    <t>МО "Кизлярский район" МО "Бабаюртовский район" МО "Тарумовский район"</t>
  </si>
  <si>
    <t>МО «Сулейман-стальский район"</t>
  </si>
  <si>
    <t>МО "Хивский район"</t>
  </si>
  <si>
    <t>МО "Магарамкентский район"</t>
  </si>
  <si>
    <t>6 лет</t>
  </si>
  <si>
    <t>Наименование показателя</t>
  </si>
  <si>
    <t>План</t>
  </si>
  <si>
    <t>Факт</t>
  </si>
  <si>
    <t>Наличие планов тушения лесных пожаров</t>
  </si>
  <si>
    <t>ед.</t>
  </si>
  <si>
    <t>тыс. руб.</t>
  </si>
  <si>
    <t>Организация мониторинга пожарной опасности в лесах и лесных пожаров</t>
  </si>
  <si>
    <t>шт.</t>
  </si>
  <si>
    <t>Утверждено наземных маршрутов патрулирования</t>
  </si>
  <si>
    <t>км</t>
  </si>
  <si>
    <t>Утверждено авиационных маршрутов патрулирования</t>
  </si>
  <si>
    <t>Наличие специализированной диспетчерской службы</t>
  </si>
  <si>
    <t xml:space="preserve">Подготовлено к работе лесопожарных формирований (ПХС, ЛПФ) </t>
  </si>
  <si>
    <t>Заместитель главы администрации, председатель КЧС и ПБ</t>
  </si>
  <si>
    <t>Первый заместитель главы администрации, председатель КЧС и ПБ</t>
  </si>
  <si>
    <t>1-й заместитель главы администрации,председатель КЧС и ПБ</t>
  </si>
  <si>
    <t>1-й Заместитель главы администрации, председатель КЧС и ПБ</t>
  </si>
  <si>
    <t>Кайтагский район                               с. Маджалис                                   ул. Алисултаноа 28                                 +7(238) 4-73-57                            +7(903)4691158</t>
  </si>
  <si>
    <t>6 года</t>
  </si>
  <si>
    <t xml:space="preserve"> г. Кизляр                                   ул. Октябрьская, 27                              +7(239)2-30-53                                     +7(928)5380726</t>
  </si>
  <si>
    <t>ГАУ "Дагестанский лесопожарный центр"</t>
  </si>
  <si>
    <t>Местонахождение резерва (населенный пункт, адрес)</t>
  </si>
  <si>
    <t xml:space="preserve">г.Махачкала 
п. Ленинкент
ул. Интернатская 2    </t>
  </si>
  <si>
    <t>Ед. изм.</t>
  </si>
  <si>
    <t>Количество назначенных руководителей тушения лесных пожаров</t>
  </si>
  <si>
    <t>% к плану</t>
  </si>
  <si>
    <t>Объемы планируемого финансирования мер по обеспечению пожарной безопасности  в лесах и тушения лесных пожаров в субъекте Российской Федерации, всего
в том числе:</t>
  </si>
  <si>
    <t>средства федерального бюджета</t>
  </si>
  <si>
    <t>средства бюджета субъекта Российской Федерации</t>
  </si>
  <si>
    <t>Наличие наблюдательных пунктов  (вышки, мачты, павильоны и другие
наблюдательные пункты), всего</t>
  </si>
  <si>
    <t>Наличие государственных контрактов или государственных заданий на выполнение работ по тушению лесных пожаров, осуществляемых  лесопожарными формированиями</t>
  </si>
  <si>
    <t>г. Махачкала, п.Ленинкент ул. Интернатская 2 
42 ° 57 ´ 83 ´´ с.ш.
47 ° 21 ´ 23 ´´ в.д.</t>
  </si>
  <si>
    <t>Иные объекты:</t>
  </si>
  <si>
    <t>Итого по муниципальному образованию:</t>
  </si>
  <si>
    <t>МО «Буйнакский район» Республики Дагестан</t>
  </si>
  <si>
    <t>МО «Дербентское район» Республики Дагестан</t>
  </si>
  <si>
    <t>МО «Касумкентский район» Республики Дагестан</t>
  </si>
  <si>
    <t>МО «Ногайский район» Республики Дагестан</t>
  </si>
  <si>
    <t>МО «Советский район» Республики Дагестан</t>
  </si>
  <si>
    <t>ПХС-1</t>
  </si>
  <si>
    <t>89285739000</t>
  </si>
  <si>
    <t>Ибрагимов К.Д</t>
  </si>
  <si>
    <t>Меджидов С.Р.</t>
  </si>
  <si>
    <t>с.Касумкент, Сулейман-стальский район
41 ° 59 ´ 00 ´´ с.ш.
48 ° 14 ´ 00 ´´в.д.</t>
  </si>
  <si>
    <t>с.Ботлих, Ботлихский район
42 ° 59 ´ 00 ´´ с.ш.
46 ° 22 ´ 00 ´´в.д.</t>
  </si>
  <si>
    <t>ГКУ "Касумкентское
лесничество"</t>
  </si>
  <si>
    <t>ГКУ "Ботлихское
лесничество"</t>
  </si>
  <si>
    <t>МО «Чародинский район» Республики Дагестан</t>
  </si>
  <si>
    <t>МО «Гергебильский район» Республики Дагестан</t>
  </si>
  <si>
    <t>МО «Унцукульский район» Республики Дагестан</t>
  </si>
  <si>
    <t>МО «г.Махачкала» Республики Дагестан</t>
  </si>
  <si>
    <t>Аэропорт "Уйташ"</t>
  </si>
  <si>
    <r>
      <t xml:space="preserve">Аэропорт "Уйташ" </t>
    </r>
    <r>
      <rPr>
        <sz val="8"/>
        <color theme="1"/>
        <rFont val="Times New Roman"/>
        <family val="1"/>
        <charset val="204"/>
      </rPr>
      <t xml:space="preserve">широта 42.816822
долгота 47.652294
</t>
    </r>
    <r>
      <rPr>
        <sz val="12"/>
        <color theme="1"/>
        <rFont val="Times New Roman"/>
        <family val="1"/>
        <charset val="204"/>
      </rPr>
      <t>ближайший н.п. г.Каспийск, 9км</t>
    </r>
  </si>
  <si>
    <t>вертолет МИ-8</t>
  </si>
  <si>
    <t>МВД России
по РД</t>
  </si>
  <si>
    <t>8 (8722) 99-42-60</t>
  </si>
  <si>
    <t>25 шт.</t>
  </si>
  <si>
    <t>Автомашины (Нива)</t>
  </si>
  <si>
    <t>Пожарные автомобили (автоцистерны)</t>
  </si>
  <si>
    <t>6 т*</t>
  </si>
  <si>
    <t>4ед.**</t>
  </si>
  <si>
    <t>* - 1 тонна бензина, 1 тонна дизтоплива ГУ МЧС России по РД;
** - 2 пожарные машины (автоцистерны камаз) ГУ МЧС России по РД</t>
  </si>
  <si>
    <t>Республиканские леса</t>
  </si>
  <si>
    <t>МО «Советский (Шамильский) район»</t>
  </si>
  <si>
    <t>МО «Курахский район"</t>
  </si>
  <si>
    <t>МО «Бабаюртовский район»</t>
  </si>
  <si>
    <t>примечание: *-детские оздоровительные лагеря "Надежда" и "Энергетик"</t>
  </si>
  <si>
    <t>3. Сведения о природной пожарной опасности</t>
  </si>
  <si>
    <t>5. Информация о лицах, ответственных за организацию тушения лесных пожаров
на территории муниципальных образований субъекта Российской Федерации</t>
  </si>
  <si>
    <t>6. Информация о лицах, допущенных к руководству тушения лесных пожаров</t>
  </si>
  <si>
    <t>III. Перечень и состав лесопожарных формирований, пожарной техники и оборудования, порядок привлечения
и использования таких средств в соответствии с уровнем пожарной опасности в лесах</t>
  </si>
  <si>
    <t>1. Перечень лесопожарных формирований, осуществляющих охрану лесов от пожаров</t>
  </si>
  <si>
    <t>2. Состав лесопожарных формирований, пожарной техники и оборудования</t>
  </si>
  <si>
    <t xml:space="preserve"> 3. Перечень сил и средств подразделений пожарной охраны и аварийно-спасательных формирований,
которые могут быть привлечены в установленном порядке к тушению лесных пожаров</t>
  </si>
  <si>
    <t>5. Порядок привлечения и использования лесопожарных формирований, подразделений пожарной охраны и аварийно-спасательных формирований, иных юридических лиц, которые могут быть привлечены в установленном порядке к тушению лесных пожаров, в соответствии с уровнем пожарной опасности в лесах</t>
  </si>
  <si>
    <t>1. Меры по созданию резерва пожарной техники и оборудования, противопожарного снаряжения и инвентаря,
транспортных средств и горюче-смазочных материалов</t>
  </si>
  <si>
    <t>V. Меры по созданию резерва пожарной техники и оборудования, противопожарного снаряжения и противопожарного инвентаря, транспортных средств и горюче-смазочных материалов. Перечень лесопожарных формирований пожарной техники и оборудования, подлежащих включению в межрегиональный план маневрирования лесопожарных формирований пожарной техники и оборудования</t>
  </si>
  <si>
    <t>Гаджибатыров Измулла Асадулаевич</t>
  </si>
  <si>
    <t>Абдуллатипов Адильбек Нурмагомедович</t>
  </si>
  <si>
    <t>Земли лесного фонда</t>
  </si>
  <si>
    <t>Средства
(единиц)</t>
  </si>
  <si>
    <t>техника</t>
  </si>
  <si>
    <t>Силы 
(человек)</t>
  </si>
  <si>
    <t>обору
дование</t>
  </si>
  <si>
    <t>в соответствии с таблицами III-1, 2 настоящего Сводного плана</t>
  </si>
  <si>
    <t>в соответствии с таблицей III-4 настоящего Сводного плана</t>
  </si>
  <si>
    <t>Согласно т. I-4 данного Сводного плана</t>
  </si>
  <si>
    <t>в соответствии с таблицей I-4 настоящего Сводного плана</t>
  </si>
  <si>
    <t>в соответствии с таблицей I-5 настоящего Сводного плана</t>
  </si>
  <si>
    <t>в соответствии с таблицей III-1, III-3  настоящего Сводного плана</t>
  </si>
  <si>
    <t>в соответствии с таблицей I-4, I-5 настоящего Сводного плана</t>
  </si>
  <si>
    <t>(готов/ограниченно готов/не готов - указать нужное)</t>
  </si>
  <si>
    <t xml:space="preserve">                 Вывод: готов</t>
  </si>
  <si>
    <t>Наименование соответствующих органов государственной власти, органов местного самоуправления, организаций</t>
  </si>
  <si>
    <t>Вид содействия,
его объем</t>
  </si>
  <si>
    <t>Лицо, ответственное
за оказание содействия</t>
  </si>
  <si>
    <t>IV. Мероприятия по координации работ, связанных с тушением лесных пожаров</t>
  </si>
  <si>
    <t>Информация об организации и функционировании соответствующих комиссий, штабов и групп
по тушению лесных пожаров (включая их персональный состав, график работы и др.)</t>
  </si>
  <si>
    <t>Перечень органов государственной власти, органов местного самоуправления,
организаций, оказывающих содействие в тушении лесных пожаров</t>
  </si>
  <si>
    <t xml:space="preserve">  Глава администрации МО «Буйнакский район» Изиев Камиль Абсалимович</t>
  </si>
  <si>
    <t xml:space="preserve">Обеспечение питьевой водой не менее 6 л. в день на 1 человека (по необходимости). Организация и обеспечение предупреждения граждан, проведение  дворовых обходов (при ликвидации ЧСЛ). </t>
  </si>
  <si>
    <t>В границах муниципального района</t>
  </si>
  <si>
    <t>тел. +7 (237) 2-12-32                   г. Буйнакск ул. Аскерханова 56</t>
  </si>
  <si>
    <t>тел. 88723729222</t>
  </si>
  <si>
    <t>Оказание медицинской помощи (по необходимости)</t>
  </si>
  <si>
    <t>Оказание медицинской помощи пострадавщим при тушении лесных пожаров</t>
  </si>
  <si>
    <t>8(8271)2-20-01,         8(8271) 2-21-13</t>
  </si>
  <si>
    <t xml:space="preserve">  Главный врач 
 Альбориев Абдулла Хайруллаевич</t>
  </si>
  <si>
    <t xml:space="preserve">МО «Буйнакский район»
 Буйнакская ЦРП   </t>
  </si>
  <si>
    <t>Глава администрации
Патхулаев Магомед Малачевич</t>
  </si>
  <si>
    <t>8(87271)22001</t>
  </si>
  <si>
    <t xml:space="preserve">8(964)052-25-22                                                                           </t>
  </si>
  <si>
    <t xml:space="preserve"> Администрации МР "Лакский  район"                                                                                                                                                   </t>
  </si>
  <si>
    <t>8(928)238-18-95</t>
  </si>
  <si>
    <t>Глава   МР "Лакский  район"           Магомедов Ю. Г.</t>
  </si>
  <si>
    <t xml:space="preserve">Администрации МР "Кулинский  район"                                                                                                                                  </t>
  </si>
  <si>
    <t>Оказание медицинской помощи пострадавшим при тушении лесных пожаров</t>
  </si>
  <si>
    <t xml:space="preserve">    тел. 8(87240)   4-31-75</t>
  </si>
  <si>
    <t>Главный врач  Чупанов Р.Ч.</t>
  </si>
  <si>
    <t>"ЦРП Дербентского муниципального района"</t>
  </si>
  <si>
    <t>88727921-6-40</t>
  </si>
  <si>
    <t>Обеспечение привлечения населения к тушению лесных пожаров</t>
  </si>
  <si>
    <t>зам.главы администрации Эмеев З.Н.</t>
  </si>
  <si>
    <t>тел. 8(232) 22323</t>
  </si>
  <si>
    <t>"ЦРБ Карабудахкентского муниципального района"</t>
  </si>
  <si>
    <t>Главный врач Шахрудинов М.А.</t>
  </si>
  <si>
    <t>ЦРБ "Ботлихский муниципальный район"</t>
  </si>
  <si>
    <t>Содействие в организации тушения пожаров</t>
  </si>
  <si>
    <t xml:space="preserve"> 8-236-3-41-76                                                       89654917597                                                 </t>
  </si>
  <si>
    <t xml:space="preserve">8-236-3-44-46  </t>
  </si>
  <si>
    <t>Главный врач 
 Шахманаев Х.А.</t>
  </si>
  <si>
    <t>8 (87254) 21136, tarumovkacrb @ail.ru, http://tarumovka-crb.ru</t>
  </si>
  <si>
    <t xml:space="preserve">8 (239) 2-05-01 mu_crp@mail.ru                       </t>
  </si>
  <si>
    <t>8 (8722) 980001, BabaurtCRB78@mail.ru, http://babaurtcrb.ru</t>
  </si>
  <si>
    <t xml:space="preserve">Главный врач Газиев Кутбудин Магомедович        </t>
  </si>
  <si>
    <t xml:space="preserve">"ЦРБ Кизлярского муниципального района </t>
  </si>
  <si>
    <t xml:space="preserve">Главный врач Мельникова Лариса Александровна.    </t>
  </si>
  <si>
    <t xml:space="preserve">"ЦРБ Тарумовского муниципального района </t>
  </si>
  <si>
    <t>Главный врач  Алиева Джамина Абзакаевна</t>
  </si>
  <si>
    <t>"ЦРБ Бабаюртовского муниципального района"</t>
  </si>
  <si>
    <t>ЦРБ Кайтагского р-она</t>
  </si>
  <si>
    <t>8(87238) 4-74-43</t>
  </si>
  <si>
    <t>Главврач ЦРБ Кайтагского р-на  Алишихов М.Ш.</t>
  </si>
  <si>
    <t>тел. 7(909)       489-21-57</t>
  </si>
  <si>
    <t>Главный врач   Дадашов Ахмед Шарапутдинович</t>
  </si>
  <si>
    <t>ЦРБ "Каякентского муниципального района"</t>
  </si>
  <si>
    <t>РКБ г.Махачкалы</t>
  </si>
  <si>
    <t>+7(87241)21-021</t>
  </si>
  <si>
    <t>Глава администрации
Бамматов Магомед Бамматович</t>
  </si>
  <si>
    <t>тел. 89286329618</t>
  </si>
  <si>
    <t>Главный врач  Межитова Ф.Я.</t>
  </si>
  <si>
    <t>ГБУ РД "Ногайскай ЦРБ"</t>
  </si>
  <si>
    <t>Глава МР Джелилов Магомед Халилович</t>
  </si>
  <si>
    <t xml:space="preserve">Главный врач  Багомедов Али Гаджиевич </t>
  </si>
  <si>
    <t xml:space="preserve">тел. +7(87230) 2-15-15        </t>
  </si>
  <si>
    <t>тел. 8(259) 2-25-33</t>
  </si>
  <si>
    <t>Главный врач Далгатов М.</t>
  </si>
  <si>
    <t xml:space="preserve"> "ЦРБ Шамильского муниципального района" </t>
  </si>
  <si>
    <t>МО «Рутульский район»</t>
  </si>
  <si>
    <t>8(87264) 23509</t>
  </si>
  <si>
    <t>Гл. врач ГБУ РД Магарамкентского ЦРБ                 Беглеров Г.Г.</t>
  </si>
  <si>
    <t xml:space="preserve">Рутульская центральная районная больница    </t>
  </si>
  <si>
    <t xml:space="preserve">88726423505
</t>
  </si>
  <si>
    <t>Гл. врач ГБУ РД Рутульского  ЦРБ                    Алиев И.Ш.</t>
  </si>
  <si>
    <t xml:space="preserve">Магарамкентская центральная районная больница                                                                                                                                                                                                                                                                                                                                                                                                         </t>
  </si>
  <si>
    <t>8-928-521-36-31.</t>
  </si>
  <si>
    <t>Зам.главы администрации Яралиев Имираслан Мугутдинович</t>
  </si>
  <si>
    <t xml:space="preserve">Оказание мед.помощи пострадавшим при тушении лесных пожаров </t>
  </si>
  <si>
    <t>8(249) 22-1-16</t>
  </si>
  <si>
    <t xml:space="preserve">Главный врач Магомедов Мирзамагомед Ханмагомедович </t>
  </si>
  <si>
    <t xml:space="preserve">ЦРБ с.Хучни </t>
  </si>
  <si>
    <t>тел. 89640078847  РД                   сел. Тлярата Тляратинского района</t>
  </si>
  <si>
    <t>Главный врач Тляратинского РКБ  Юсупов Асадула Омарович</t>
  </si>
  <si>
    <t xml:space="preserve">Тляратинская РКБ  </t>
  </si>
  <si>
    <t>МО "Агульский район"</t>
  </si>
  <si>
    <t>Главный врач   Магомедов Херуланам  Дибрасулаевич</t>
  </si>
  <si>
    <t>ГБУ Цумадинская ЦРБ</t>
  </si>
  <si>
    <t>с.Агвали        
8963-424-74-45</t>
  </si>
  <si>
    <t xml:space="preserve">тел. 8-87235-2-59-35 </t>
  </si>
  <si>
    <t>Главный врач 
Беглеров Гаджибала Гаджиевич</t>
  </si>
  <si>
    <t xml:space="preserve">Магарамкентская ЦРБ </t>
  </si>
  <si>
    <t>МО «Магарамкентский  район»</t>
  </si>
  <si>
    <t>Глава администрации  Ахмедов Фарид Загидинович</t>
  </si>
  <si>
    <t xml:space="preserve">с.Кидиро       тел.            (8722)55-06-25                     </t>
  </si>
  <si>
    <t>Главный врач Магомедов Сиражудин</t>
  </si>
  <si>
    <t xml:space="preserve">Цунтинская ЦРБ  </t>
  </si>
  <si>
    <t>Выделение рабочих, инструментов и техники в объеме предусмотренном в Постановлении МРайона для мобилизации при возникновении пожара</t>
  </si>
  <si>
    <t xml:space="preserve">Выделение рабочих, инструментов и техники в объеме предусмотренном в Постановлении МРайона для мобилизации при возникновении пожара </t>
  </si>
  <si>
    <t xml:space="preserve">Выделение рабочих, инструментов и техники в объеме предусмотренном в Постановлении МРайона для мобилизации при возникновении лесного пожара  </t>
  </si>
  <si>
    <t xml:space="preserve">Выделение рабочих, инструментов и техники в объеме предусмотренном в Постановлении МРайона для мобилизации при возникновении лесного пожара </t>
  </si>
  <si>
    <t>Главный врач   Латипов Расул Загирович.</t>
  </si>
  <si>
    <t>"ЦРБ Казбековского муниципального района"</t>
  </si>
  <si>
    <t xml:space="preserve">Выделение рабочих, инструментов и техники в объеме предусмотренном в Постановлении МРайона для мобилизации при возникновении пожара                                                                                                                                                                                                                                                                                                                                                                     </t>
  </si>
  <si>
    <t>Главный врач Магомедов Ибрагим Уцумиевич</t>
  </si>
  <si>
    <t>тел. (8722)67-58-92, 67-90-05 РД г. Махачкала,      ул. Ляхова,47</t>
  </si>
  <si>
    <t>Лица, ответственные
за организацию тушения лесных пожаров на территории муниципального образования субъекта Российской Федерации</t>
  </si>
  <si>
    <t>Орган (организация), место
дислокации (адрес)</t>
  </si>
  <si>
    <t>Район ответственности (наименование участкового лесничества)</t>
  </si>
  <si>
    <r>
      <t>4. Силы и средства, которые могут быть привлечены для борьбы с лесными пожарами</t>
    </r>
    <r>
      <rPr>
        <sz val="14"/>
        <color theme="1"/>
        <rFont val="Times New Roman"/>
        <family val="1"/>
        <charset val="204"/>
      </rPr>
      <t xml:space="preserve">
</t>
    </r>
  </si>
  <si>
    <t>главный специалист-эксперт            Султанов М.Д.</t>
  </si>
  <si>
    <t xml:space="preserve">     (должность)                                   (Ф.И.О.)   </t>
  </si>
  <si>
    <t>Наименование населенных пунктов, объектов экономики, инфраструктуры (нефтепроводы, газопроводы, дороги, линии электропередач и др.), иных объектов</t>
  </si>
  <si>
    <t>Очистка от сухой травянистой растительности, пожнивных остатков, валежника, порубочных остатков, мусора
и других горючих материалов (гектаров)</t>
  </si>
  <si>
    <t>Лицо, ответственное за посадочные площадки</t>
  </si>
  <si>
    <t xml:space="preserve">                         15.01.2018 год</t>
  </si>
  <si>
    <t>3. Посадочные площадки для самолетов и вертолетов, используемых в целях проведения авиационных работ по охране и защите лесов</t>
  </si>
  <si>
    <t xml:space="preserve">2. Перечень лесопожарных формирований, пожарной техники и оборудования, подлежащих включению в межрегиональный план 
маневрирования лесопожарных формирований, пожарной техники и оборудования </t>
  </si>
  <si>
    <t xml:space="preserve"> 1. Мероприятия по противопожарному обустройству населенных пунктов, объектов экономики и инфраструктуры</t>
  </si>
  <si>
    <t xml:space="preserve">*3 руководителя тушения лесных пожаров, не вошедших в данную таблицу входят в руководящий состав, которые принимают участие в тушении пожаров на всей территории республики </t>
  </si>
  <si>
    <t>(фамилия, инициалы высшего должностного 
лица субъекта Российской Федерации)</t>
  </si>
  <si>
    <t>(подпись высшего должностного лица субъекта
Российской Федерации)</t>
  </si>
  <si>
    <t>II. Меры по охране земель и земельных участков, имеющих общую границу с лесничествами и лесопарками, а также меры по противопожарному обустройству населенных пунктов, объектов экономики и инфраструктуры, расположенных на таких землях и земельных участках</t>
  </si>
  <si>
    <t>VI. Сводная информация о готовности Республики Дагестан к пожароопасному сезону</t>
  </si>
  <si>
    <t>Итого по РД</t>
  </si>
  <si>
    <t>г. Махачкала 
пр. Расула Гамзатова дом 78        +7(8722) 99-41-70                  +7(8722) 99-41-71</t>
  </si>
  <si>
    <t xml:space="preserve">г. Махачкала ул. Гагарина 51       Тел. +7(8722) 62-69-42             Факс +7(8722) 62-18-34                   +7(928)0481282  
 E-mail dagles@mail.ru </t>
  </si>
  <si>
    <t>Гунибский район с. Гуниб                    +7(87258)2-22-39                               +7(964)0033492</t>
  </si>
  <si>
    <t>г. Дербент площадь  Свободы 3                          +7(87240)4-22-31                      +7(963)3042222</t>
  </si>
  <si>
    <t>Казбековский  район с. Дылым                                       +7(87279)2-14-00                                 +7(988)2903310</t>
  </si>
  <si>
    <t>Карабудахкентский район 
с. Карабудахкент                        +7(87232)2-22-63                     +7(928)9742777</t>
  </si>
  <si>
    <t>Сергокалинский район                   с. Сергокала ул. Урахинская 4                 +7(87230)2-33-93                         +7(928)5881719</t>
  </si>
  <si>
    <t>г.Хасавюрт ул. Аксаевская 52           +7(87231) 5-16-97</t>
  </si>
  <si>
    <t>Хивский район с.Хив
+79654898200</t>
  </si>
  <si>
    <t>Цунтинский район с. Кидеро                      +7(8722) 55-06-28                          +7(963)4021002</t>
  </si>
  <si>
    <t>г.Махачкала п. Ленинкент                                     ул. Интернатская 2                               Телефон +7(8722)94-01-02               Факс +7(928)5557531</t>
  </si>
  <si>
    <t>г. Махачкала, ул. Маячная18 
+7(8722) 67 28 07
+7(8722) 67 28 09</t>
  </si>
  <si>
    <t>г.Кизляр
ул.Октябрьская, 98
+7(928)5380726</t>
  </si>
  <si>
    <t>г. Махачкала 
пл. Ленина
Дом Правительства
+7(8722) 67-20-05</t>
  </si>
  <si>
    <t>Ботлихский район с. Ботлих    +7(87271)2-20-62                     +7(929)8696753</t>
  </si>
  <si>
    <t>г. Буйнакск  ул. Орджоникидзе 5       +7(87237)2-92-23 +7(928)0459082</t>
  </si>
  <si>
    <t>Волгодонский учебный центр ФПС                                     Свидетельство
№ 131-2012                                21 апреля 2011г.</t>
  </si>
  <si>
    <t>Волгодонский учебный центр ФПС                                     Свидетельство № 1815                                21 апреля 2011г.</t>
  </si>
  <si>
    <t>Волгодонский учебный центр ФПС                                     Свидетельство  № 1811                                21 апреля 2011г.</t>
  </si>
  <si>
    <t>Волгодонский учебный центр ФПС                                     Свидетельство № 1803                                21 апреля 2011г.</t>
  </si>
  <si>
    <t>Волгодонский учебный центр ФПС                                     Свидетельство № 1817                                21 апреля 2011г.</t>
  </si>
  <si>
    <t>Волгодонский учебный центр ФПС                                     Свидетельство № 1825                              21 апреля 2011г.</t>
  </si>
  <si>
    <t>Волгодонский учебный центр ФПС                                     Свидетельство№ 1818                                21 апреля 2011г.</t>
  </si>
  <si>
    <t>Волгодонский учебный центр ФПС                                     Свидетельство№ 1819                                21 апреля 2011г.</t>
  </si>
  <si>
    <t>Волгодонский учебный центр ФПС                                     Свидетельство№ 1821                               21 апреля 2011г.</t>
  </si>
  <si>
    <t>Волгодонский учебный центр ФПС                                     Свидетельство № 1806                               21 апреля 2011г.</t>
  </si>
  <si>
    <t>Волгодонский учебный центр ФПС                                     Свидетельство № 1810                                21 апреля 2011г.</t>
  </si>
  <si>
    <t>Волгодонский учебный центр ФПС                                     Свидетельство № 1808                                21 апреля 2011г.</t>
  </si>
  <si>
    <t>Волгодонский учебный центр ФПС                                     Свидетельство № 1823                                21 апреля 2011г.</t>
  </si>
  <si>
    <t>Волгодонский учебный центр ФПС                                     Свидетельство № 1809                                21 апреля 2011г.</t>
  </si>
  <si>
    <t>ВИПКЛХ
г. Пушкино                                     Свидетельство  № 123
2 марта 2013г.</t>
  </si>
  <si>
    <t>Волгодонский учебный центр ФПС                                     Свидетельство № 1826                                21 апреля 2011г.</t>
  </si>
  <si>
    <t>Кизлярская поисково-спасательная служба г. Кизляр</t>
  </si>
  <si>
    <t xml:space="preserve">Пожарно-спасательная часть № 16 с. Бабаюрт  </t>
  </si>
  <si>
    <t>Пожарно-спасательная часть № 14 г. Кизляр</t>
  </si>
  <si>
    <t xml:space="preserve">Пожарно-спасательная часть № 30 с. Кочубей  </t>
  </si>
  <si>
    <t>МО «Тарумовский район»</t>
  </si>
  <si>
    <t xml:space="preserve">Отдельный пост № 17 с. Тарумовка  </t>
  </si>
  <si>
    <t>Пожарно-спасательная часть № 11 г. Хасавюрт</t>
  </si>
  <si>
    <t>Пожарно-спасательная часть № 6 с. Аксай</t>
  </si>
  <si>
    <t>Хасавюртовская муниципальная поисково-спасательная служба г. Хасавюрт</t>
  </si>
  <si>
    <t>Пожарная часть № 42 с. Дылым</t>
  </si>
  <si>
    <t>Пожарная часть № 60 с. Куруш</t>
  </si>
  <si>
    <t>Пожарно-спасательная часть № 12 г. Буйнакск</t>
  </si>
  <si>
    <t>Пожарная часть № 48 с. Карамахи</t>
  </si>
  <si>
    <t>Пожарная часть № 57 с. Нижнее Казанище</t>
  </si>
  <si>
    <t>Пожарно-спасательная часть № 7 г. Махачкала</t>
  </si>
  <si>
    <t>Пожарно-спасательная часть № 8 г. Махачкала</t>
  </si>
  <si>
    <t>Пожарно-спасательная часть № 13 г. Махачкала</t>
  </si>
  <si>
    <t>Пожарно-спасательная часть № 56 п. Караман 5</t>
  </si>
  <si>
    <t>Специализированная пожарно-спасательная часть  г. Махачкала</t>
  </si>
  <si>
    <t>Махачкалинская базовая поисково-спасательная служба г. Махачкала</t>
  </si>
  <si>
    <t>Пожарная часть № 49 с. Терекли-Мектеб</t>
  </si>
  <si>
    <t>Дагестанский поисково-спасательный отряд п. Караман 5</t>
  </si>
  <si>
    <t xml:space="preserve">Количество сил пожаротушения </t>
  </si>
  <si>
    <t>МО «Кумторкалинский район»</t>
  </si>
  <si>
    <t>Пожарная часть № 46 п. Тюбе</t>
  </si>
  <si>
    <t>Пожарно-спасательная часть № 22 с. Карабудахкент</t>
  </si>
  <si>
    <t>Карабудахкентская поисково-спасательная служба с. Карабудахкент</t>
  </si>
  <si>
    <t>Пожарно-спасательная часть № 27 с. Леваши</t>
  </si>
  <si>
    <t>Отдельный пост № 21 с. Новокаякент</t>
  </si>
  <si>
    <t>Каякентская поисково-спасательная служба с. Новокаякент</t>
  </si>
  <si>
    <t>Пожарно-спасательная часть № 9 г. Дербент</t>
  </si>
  <si>
    <t>Дербентская поисково-спасательная служба г. Дербент</t>
  </si>
  <si>
    <t>Пожарно-спасательная часть № 5 п. Белиджи</t>
  </si>
  <si>
    <t>МО г. Дербент</t>
  </si>
  <si>
    <t>Пожарно-спасательная часть № 4 с. Маджалис</t>
  </si>
  <si>
    <t>Пожарная часть № 44 с. Уркарах</t>
  </si>
  <si>
    <t>Пожарно-спасательная часть № 3 с. Сергокола</t>
  </si>
  <si>
    <t>Пожарно-спасательная часть № 23 с. Хучни</t>
  </si>
  <si>
    <t>Пожарно-спасательная часть № 25 с. Сардаркент</t>
  </si>
  <si>
    <t>МО «Курахский район»</t>
  </si>
  <si>
    <t>Пожарно-спасательная часть № 18 с. Курах</t>
  </si>
  <si>
    <t>Пожарная часть № 53 с. Касумкент</t>
  </si>
  <si>
    <t>МО «Агульский район»</t>
  </si>
  <si>
    <t>Пожарная часть № 38 с. Хив</t>
  </si>
  <si>
    <t>Пожарная часть № 54 с. Канциль</t>
  </si>
  <si>
    <t>Пожарная часть № 35 с. Тпиг</t>
  </si>
  <si>
    <t>Пожарная часть № 34 с. Гергебиль</t>
  </si>
  <si>
    <t>Пожарная часть № 32 с. Вачи</t>
  </si>
  <si>
    <t>Пожарная часть № 40 с. Кумух</t>
  </si>
  <si>
    <t>Пожарная часть № 51 с. Гуниб</t>
  </si>
  <si>
    <t>Пожарная часть № 36 с. Цуриб</t>
  </si>
  <si>
    <t>Пожарно-спасательная часть № 28 с. Ботлих</t>
  </si>
  <si>
    <t>МО «Ахвахский район»</t>
  </si>
  <si>
    <t>Отдельный пост № 29 с. Карата</t>
  </si>
  <si>
    <t>МО «Гумбетовский район»</t>
  </si>
  <si>
    <t>Пожарная часть № 45 с. Мехельта</t>
  </si>
  <si>
    <t>Пожарная часть № 33 с. Агвали</t>
  </si>
  <si>
    <t>МО «Хунзахский район»</t>
  </si>
  <si>
    <t>Пожарно-спасательная часть № 1 с. Хунзах</t>
  </si>
  <si>
    <t>Пожарная часть № 39 с. Кидеро</t>
  </si>
  <si>
    <t xml:space="preserve">МО «Цунтинский район» </t>
  </si>
  <si>
    <t>Пожарная часть № 47 с. Бежта</t>
  </si>
  <si>
    <t>Пожарная часть № 41 с. Рутул</t>
  </si>
  <si>
    <t>Пожарная часть № 58 с. Согют</t>
  </si>
  <si>
    <t>Шамильская поисково-спасательная служба с. Хебда</t>
  </si>
  <si>
    <t>МО «Кизилюртовский район»</t>
  </si>
  <si>
    <t>Пожарно-спасательная часть № 15 г. Кизилюрт</t>
  </si>
  <si>
    <t>Кизилюртовская поисково-спасательная служба г. Кизилюрт</t>
  </si>
  <si>
    <t>Магарамкентская поисково-спасательная служба с. Приморский</t>
  </si>
  <si>
    <t>МО «Акушинский район»</t>
  </si>
  <si>
    <t>Пожарная часть № 52 с. Акуша</t>
  </si>
  <si>
    <t>Пожарная часть № 43 с. Голотль</t>
  </si>
  <si>
    <t>Пожарно-спасательная часть № 31 п. Шамилькала</t>
  </si>
  <si>
    <t>Пожарно-спасательная часть № 24 с. Магаракент</t>
  </si>
  <si>
    <t>Министр Внутренних Дел по Республике Дагестан</t>
  </si>
  <si>
    <t>Дадашев Абдулгалим Магомедгусейнович</t>
  </si>
  <si>
    <t>+7(8722)94-01-02                  +7(988)2661950</t>
  </si>
  <si>
    <t>Глава МР Амиралиев М.Г.</t>
  </si>
  <si>
    <t xml:space="preserve">Глава МР Абдулмуталибов Н.Ш. </t>
  </si>
  <si>
    <t>Глава МР 
Гаджиев М.Н.</t>
  </si>
  <si>
    <t>Глава администрации
Аджеков М.К.</t>
  </si>
  <si>
    <t>Глава администрации Гасанов М.И.</t>
  </si>
  <si>
    <t>Глава администрации Ибрагимов И.Г.</t>
  </si>
  <si>
    <t xml:space="preserve">Главный врач Хасавюртовского ЦГБ Гаджиева Алжанат Багавудиновна  </t>
  </si>
  <si>
    <t>тел. (87231)7-58-92                    ул. Алиева д.21</t>
  </si>
  <si>
    <t>Глава администрации Исмаилов Ю.Г.</t>
  </si>
  <si>
    <t>Глава администрации Мирзоев Б.Г.</t>
  </si>
  <si>
    <t>+7 (87244) 2-21-36</t>
  </si>
  <si>
    <t>Глава администрации  Вечедов А.М.</t>
  </si>
  <si>
    <t>+7(87273) 3-52-01</t>
  </si>
  <si>
    <t>Иванов Михаил Федорович</t>
  </si>
  <si>
    <t>Изиев Камиль Абусалимович</t>
  </si>
  <si>
    <t>+7 (87237)2-92-31</t>
  </si>
  <si>
    <t>Аджеков Мухтарбий Кошманбетович</t>
  </si>
  <si>
    <t>Амиралиев Махмуд Гусейнович</t>
  </si>
  <si>
    <t>Гаджиев Магомедэмин Нурутдинович</t>
  </si>
  <si>
    <t>Темирбулатов Алим Магомедович</t>
  </si>
  <si>
    <t>Яралиев Имираслан Мугутдинович</t>
  </si>
  <si>
    <t>Гасанов Магомед Ибрагимович</t>
  </si>
  <si>
    <t>Раджабов Раджаб Гаджиевич</t>
  </si>
  <si>
    <t>Нажмудинов Тажудин Рамазанович</t>
  </si>
  <si>
    <t>Вечедов Анваргаджи Магомедович</t>
  </si>
  <si>
    <t xml:space="preserve">+7(87273) 3-52-01                     </t>
  </si>
  <si>
    <t>Заместитель Председателя Правительства Республики Дагестан</t>
  </si>
  <si>
    <t>Зам. Руководителя</t>
  </si>
  <si>
    <t>зам.Руководителя</t>
  </si>
  <si>
    <t>Дикинова Феруза Курманалиевна</t>
  </si>
  <si>
    <t>с.Терекли-мектеб
ул.50 лет Дагестана, 1
тел.8(256)2-13-20</t>
  </si>
  <si>
    <t>Начальник ГУ МЧС России по Республике Дагестан</t>
  </si>
  <si>
    <t>МР «Хасавюртовский район»</t>
  </si>
  <si>
    <t>МР «Казбековский район»</t>
  </si>
  <si>
    <t>МР «Сергокалинский район»</t>
  </si>
  <si>
    <t>МР «Каякентский  район»</t>
  </si>
  <si>
    <t>МР «Табасаранский район»</t>
  </si>
  <si>
    <t>МР«Сулейман-Стальский район»</t>
  </si>
  <si>
    <t>МР «Ботлихский район»</t>
  </si>
  <si>
    <t>МР «Цунтинский район»</t>
  </si>
  <si>
    <t>МР «Цумадинский район»</t>
  </si>
  <si>
    <t>МР «Кумторкалинский район»                          Пригородное лесничество</t>
  </si>
  <si>
    <t>МР «Кумторкалинский район»                           Пригородное лесничество</t>
  </si>
  <si>
    <t xml:space="preserve">МР «Ботлихский район» </t>
  </si>
  <si>
    <t xml:space="preserve"> МО "Чародинский  район"            </t>
  </si>
  <si>
    <t xml:space="preserve">Администрация МО "Унцукульский  район"                                                                                                 </t>
  </si>
  <si>
    <t>Глава  МО 
"Чародинский  район" Магомедов М. А.</t>
  </si>
  <si>
    <t>МР «Сулейман-стальский район"</t>
  </si>
  <si>
    <t xml:space="preserve">Глава МО Азизов Замир Загидинович           </t>
  </si>
  <si>
    <t>МР "Каякентский район"</t>
  </si>
  <si>
    <t xml:space="preserve">МР «Кумторкалинский район»                          </t>
  </si>
  <si>
    <t xml:space="preserve">МР «Сергокалинский район» Сергокалинская ЦРБ </t>
  </si>
  <si>
    <t>МР «Цумадинский  район»</t>
  </si>
  <si>
    <t>+7 (8722)67-21-14</t>
  </si>
  <si>
    <t>Кубенев Владимир Карпович</t>
  </si>
  <si>
    <t>+7(87239) 2-03-89</t>
  </si>
  <si>
    <t>Глава администрации, председатель КЧС и ПБ</t>
  </si>
  <si>
    <t>+7 (87232)2-22-20
89282874884</t>
  </si>
  <si>
    <t>Умаров Зубайру Магомедович</t>
  </si>
  <si>
    <t>Алациев Джалил Магомедович</t>
  </si>
  <si>
    <t>Миграбов Асадула Ибрагимович</t>
  </si>
  <si>
    <t>Рамазанов Абдуразак Алисултанович</t>
  </si>
  <si>
    <t>Абдулхаликов Рамазан Тагирович</t>
  </si>
  <si>
    <t>Председатель
Комитета по лесному хозяйству Республики Дашестан</t>
  </si>
  <si>
    <t>Руководитель ГКУ "Ботлихское лесничество"</t>
  </si>
  <si>
    <t>Руководитель ГКУ "Гунибское лесничество"</t>
  </si>
  <si>
    <t>Руководитель ГКУ "Казбековское лесничество"</t>
  </si>
  <si>
    <t>Руководитель ГКУ "Кайтагское лесничество"</t>
  </si>
  <si>
    <t>Руководитель ГКУ "Карабудахкентское лесничество"</t>
  </si>
  <si>
    <t>Руководитель ГКУ "Каякентское лесничество"</t>
  </si>
  <si>
    <t>Руководитель ГКУ "Кизлярское лесничество"</t>
  </si>
  <si>
    <t>Руководитель ГКУ "Махачкалинское лесничество"</t>
  </si>
  <si>
    <t>Руководитель ГКУ "Ногайское лесничество"</t>
  </si>
  <si>
    <t>Руководитель ГКУ "Сергокалинское лесничество"</t>
  </si>
  <si>
    <t>Руководитель ГКУ "Советское лесничество"</t>
  </si>
  <si>
    <t>Руководитель ГКУ "Табасаранское лесничество"</t>
  </si>
  <si>
    <t>Руководитель ГКУ "Тляратинское лесничество"</t>
  </si>
  <si>
    <t>Руководитель ГКУ "Хасавюртовское лесничество"</t>
  </si>
  <si>
    <t>Руководитель ГКУ "Хивское лесничество"</t>
  </si>
  <si>
    <t>Руководитель ГКУ "Цумадинское лесничество"</t>
  </si>
  <si>
    <t>Руководитель ГКУ "Цунтинское лесничество"</t>
  </si>
  <si>
    <t>Руководитель ГКУ "Самурский лесопарк"</t>
  </si>
  <si>
    <t>Противопожарные минерализованные полосы, м</t>
  </si>
  <si>
    <t>Буйнакский район с.Верхний Казанище</t>
  </si>
  <si>
    <t>Буйнакский район с.Манасаул</t>
  </si>
  <si>
    <t xml:space="preserve">Ахвахский район сельская администрация
с.Лологонитль
</t>
  </si>
  <si>
    <t>сельское администрация
с.Игали, Гумбетовсмкого района</t>
  </si>
  <si>
    <t>с/с Бацадинский</t>
  </si>
  <si>
    <t>с/с Гачадинский</t>
  </si>
  <si>
    <t>село Чарада</t>
  </si>
  <si>
    <t>сельсовет Бацадинский</t>
  </si>
  <si>
    <t>сельсовет Гачадинский</t>
  </si>
  <si>
    <t xml:space="preserve">сельсовет Цурибский </t>
  </si>
  <si>
    <t xml:space="preserve">сельсовет Гочобский </t>
  </si>
  <si>
    <t>сельсовет Магарский</t>
  </si>
  <si>
    <t>сельсовет Ирибский</t>
  </si>
  <si>
    <t>сельсовет Гилибский</t>
  </si>
  <si>
    <t>сельсовет Дусрахский</t>
  </si>
  <si>
    <t>МР «Ботлихский район» Республики Дагестан</t>
  </si>
  <si>
    <t>Итого по муниципальному району:</t>
  </si>
  <si>
    <t>МР «Казбековское район» Республики Дагестан</t>
  </si>
  <si>
    <t>МР «Каякентский район» Республики Дагестан</t>
  </si>
  <si>
    <t>МР «Магарамкентский район» Республики Дагестан</t>
  </si>
  <si>
    <t>МР «Табасаранский район» Республики Дагестан</t>
  </si>
  <si>
    <t>МР «Цумадинский район» Республики Дагестан</t>
  </si>
  <si>
    <t>МР «Цунтинский район» Республики Дагестан</t>
  </si>
  <si>
    <t>МО «Гунибский район» Республики Дагестан</t>
  </si>
  <si>
    <t>с/с Хоточский</t>
  </si>
  <si>
    <t>с/с Хиндахский</t>
  </si>
  <si>
    <t>с/с Кородинский</t>
  </si>
  <si>
    <t>село Гуниб</t>
  </si>
  <si>
    <t>с/с Ругуджинский</t>
  </si>
  <si>
    <t>с/с Тлогобский</t>
  </si>
  <si>
    <t>с/с Шуланинский</t>
  </si>
  <si>
    <t>с/с Чохский</t>
  </si>
  <si>
    <t>с/с Согратлинский</t>
  </si>
  <si>
    <t>село Аракани</t>
  </si>
  <si>
    <t>с/с Балаханский</t>
  </si>
  <si>
    <t>с/с Майданский</t>
  </si>
  <si>
    <t>с/с Могохский</t>
  </si>
  <si>
    <t>село Кудутль</t>
  </si>
  <si>
    <t>с/с Буцринский Хунзахского района</t>
  </si>
  <si>
    <t>село Чалда</t>
  </si>
  <si>
    <t>с/с Кикунинский </t>
  </si>
  <si>
    <t>село Маали  </t>
  </si>
  <si>
    <t>с/с Хвартикунинский </t>
  </si>
  <si>
    <t>с/с Дарада-Мурадинский </t>
  </si>
  <si>
    <t> с/с Кородинский</t>
  </si>
  <si>
    <t>с/с Унцукульский </t>
  </si>
  <si>
    <t>село Ашильта</t>
  </si>
  <si>
    <t>с/с Ашильтинский </t>
  </si>
  <si>
    <t>с/с Кахабросинский</t>
  </si>
  <si>
    <t>с/с Игалинский Гумбетовского района</t>
  </si>
  <si>
    <t>село Гимры</t>
  </si>
  <si>
    <t xml:space="preserve">село Ирганай  </t>
  </si>
  <si>
    <t xml:space="preserve">село Харачи </t>
  </si>
  <si>
    <t>Касумкентский район</t>
  </si>
  <si>
    <t>поселок Талги г.Махачкала</t>
  </si>
  <si>
    <t>поселок Тарки г.Махачкала</t>
  </si>
  <si>
    <t>поселок Альбурикент г.Махачкала</t>
  </si>
  <si>
    <t>поселок Ленинкент г.Махачкала</t>
  </si>
  <si>
    <t>с.Учкент Кумторкалинского района</t>
  </si>
  <si>
    <t>сельсовет Карасувский</t>
  </si>
  <si>
    <t>сельсовет Ратлублский</t>
  </si>
  <si>
    <t>сельсовет Ругельдинский</t>
  </si>
  <si>
    <t>сельсовет Гентабский</t>
  </si>
  <si>
    <t>сельсовет Хучадинский</t>
  </si>
  <si>
    <t>сельсовет Кахибский</t>
  </si>
  <si>
    <t>МО с.Сиртыч</t>
  </si>
  <si>
    <t>МО с. Гюхряг</t>
  </si>
  <si>
    <t>МО Чулатский</t>
  </si>
  <si>
    <t>МО Бурганкентский</t>
  </si>
  <si>
    <t>МО Тинитский</t>
  </si>
  <si>
    <t>МО Марагинский</t>
  </si>
  <si>
    <t>МО С.Дарваг</t>
  </si>
  <si>
    <t>МО Ерсинский</t>
  </si>
  <si>
    <t>МО Зильский</t>
  </si>
  <si>
    <t>МО Дюбекский</t>
  </si>
  <si>
    <t>МО Хучнинский</t>
  </si>
  <si>
    <t>МО Кужникский</t>
  </si>
  <si>
    <t>МО Аракский</t>
  </si>
  <si>
    <t>МО Турагский</t>
  </si>
  <si>
    <t>с.«Гаквари»</t>
  </si>
  <si>
    <t>с.«Хуш-тада»</t>
  </si>
  <si>
    <t>с.«Тисси»</t>
  </si>
  <si>
    <t>с.«Тлондода»</t>
  </si>
  <si>
    <t>с.«Саситли»</t>
  </si>
  <si>
    <t>с.«Кеди»</t>
  </si>
  <si>
    <t>с.«Гадири»</t>
  </si>
  <si>
    <t>11.01.2019 год</t>
  </si>
  <si>
    <t>Заместитель начальника                                         ГАУ "Дагестанский лесопожарный центр"</t>
  </si>
  <si>
    <t>Алиев Али Имирасланович</t>
  </si>
  <si>
    <t>Ширяев Микаил Магомедалиевич</t>
  </si>
  <si>
    <t xml:space="preserve">Оперативный штаб по организации тушения лесных пожаров Комитета по лесному хозяйству Республики Дагестан.
Состав оперативного штаба утвержден приказом Комитета №56 от 21.03.2017 года "О создании Оперативного штаба по организации тушения лесных пожаров Комитета по лесному хозяйству Республики Дагестан"
Состав оперативного штаба
Руководитель – Ибрагимов Ибрагим Хайрулаевич, заместитель председателя Комитета по лесному хозяйству Республики Дагестан;
Заместитель руководителя – Джамалов Рафик Герейханович, начальник отдела охраны, защиты и воспроизводства лесов Комитета по лесному хозяйству Республики Дагестан
Члены Оперативного штаба:
- Сагидова Аминат Ахмедовна, начальник отдела бухгалтерского учета и аудита Комитета по лесному хозяйству Республики Дагестан;
- Саадолазимов Хадис Галбацович, начальник отдела федерального государственного лесного контроля и надзора (лесной охраны), федерального государственного пожарного надзора в лесах Комитета по лесному хозяйству Республики Дагестан;
- Султанов Мурад Джамалутдинович, главный специалист отдела охраны, защиты и воспроизводства лесов Комитета по лесному хозяйству Республики Дагестан;
- Ширяев Микаил Магомедалиевич, начальник ГАУ «Дагестанский лесопожарный центр»;
- Зубаиров Сахратула Магомедович, заместитель начальника ГАУ «Дагестанский лесопожарный центр»;
- Шамхалов Алигаджи Курамагомедович, начальник региональной диспетчерской службы (РДС) Комитета по лесному хозяйству Республики Дагестан;
- Абдиев Мурад Улубекович, старший инженер отделения ОВ с ДВПО ООП и ПАСР  – представитель ГУ МЧС России по РД, по решению начальника ГУ МЧС России по РД.
План работы оперативного штаба по организации тушения лесных пожаров Комитета по лесному хозяйству Республики Дагестан
ПОРЯДОК ФУНКЦИОНИРОВАНИЯ ОПЕРАТИВНОГО ШТАБА
-Заседания Оперативного штаба созываются его руководителем и проводятся по мере необходимости, но не реже двух раз в неделю.
-Заседание Оперативного штаба созывается в течение 3 часов в случае получения руководителем Оперативного штаба уведомления о возникновении или угрозе возникновения чрезвычайных ситуаций, связанных с лесными пожарами.
-Заседание Оперативного штаба проводится для выработки предложений и принятия решений по вопросам его деятельности. --Состав лиц, приглашенных на заседание, а также место заседания определяется руководителем Оперативного штаба.
-Решение Оперативного штаба принимается большинством голосов присутствующих на заседании членов Оперативного штаба. При равенстве голосов правом решающего голоса обладает руководитель Оперативного штаба (лицо, его замещающее). -По результатам заседания Оперативный штаб:
а) принимает решение о применении мер, направленных на предупреждение и тушение лесных пожаров и (или) ликвидацию их последствий;
б) вносит территориальным органам федеральных органов исполнительной власти (их структурным подразделениям), органам государственной власти Республики Дагестан и иным лицам предложения о принятии ими мер, направленных на предупреждение чрезвычайных ситуаций, связанных с лесными пожарами, и (или) ликвидацию их последствий;
в) запрашивает у уполномоченных органов и организаций информацию, необходимую для принятия решений.
</t>
  </si>
  <si>
    <t xml:space="preserve">        11.01.2019 год</t>
  </si>
  <si>
    <t>Ширяев Микаил Магомедалиевич 
начальник ГАУ "Дагестанский лесопожарный центр"</t>
  </si>
  <si>
    <t>Телефон +7(8722)94-01-02
 Факс  +7(8722)94-01-02</t>
  </si>
  <si>
    <t xml:space="preserve"> 4. Информация об ответственных лицах, осуществляющих 
организацию охраны лесов от пожаров </t>
  </si>
  <si>
    <t>Магомедов Варис Камалудинович</t>
  </si>
  <si>
    <t>Азмагомедов Гайдар Шагабович</t>
  </si>
  <si>
    <t>Зам. Руководителя ГКУ "Дербентское лесничество"</t>
  </si>
  <si>
    <t>Зам. Руководителя ГКУ "Касумкентское лесничество"</t>
  </si>
  <si>
    <t>Магамедов Кудрат Джамирзоевич</t>
  </si>
  <si>
    <t>И.о. Руководителя ГКУ "Магарамкентское лесничество"</t>
  </si>
  <si>
    <t>Магарамкентский район 
с. Магарамкент                              +7(87235)2-51-26                              +79387914520</t>
  </si>
  <si>
    <t>Шахбанов Батырбег Мусаевич</t>
  </si>
  <si>
    <t>Начальник                                             Дагестанского лесопожарного центра</t>
  </si>
  <si>
    <t>Ширяев М.М.</t>
  </si>
  <si>
    <t>Алиев Мурад Магомедович</t>
  </si>
  <si>
    <t xml:space="preserve">Гаджиев Ахмед Абдулмеджидович </t>
  </si>
  <si>
    <t>Кадыров Мудунгаджи Магомедович</t>
  </si>
  <si>
    <t>Магомедов Шамиль Ахмедович</t>
  </si>
  <si>
    <t>Тагиров Абдула Рамаевич</t>
  </si>
  <si>
    <t xml:space="preserve">Исабеков Исабек Нурдинович </t>
  </si>
  <si>
    <t>ГАМЗАБЕКОВ АГАМИРЗЕ ШАБАНОВИЧ</t>
  </si>
  <si>
    <t>РАГИМХАНОВ МАГОМЕД КАЗАНФЕРОВИЧ</t>
  </si>
  <si>
    <t>Гагиев Магомедрасул Магомедович</t>
  </si>
  <si>
    <t>Токаев Салим Шихвалиевич</t>
  </si>
  <si>
    <t>Джанбалов Марат Махачевич</t>
  </si>
  <si>
    <t>Мамаев Абуталиб Патахович</t>
  </si>
  <si>
    <t>Боташев Загир Гаджиевич</t>
  </si>
  <si>
    <t>Ахмедзиявудинов Мурад Тагирович</t>
  </si>
  <si>
    <t>Бабаев Сеидмагомед Эюбович</t>
  </si>
  <si>
    <t>Фатулаев Абуталиб Бабаевич</t>
  </si>
  <si>
    <t>Исаев Магомед Омардибирович</t>
  </si>
  <si>
    <t>Магомедов Ахмед Исмаилович</t>
  </si>
  <si>
    <t>Джамалов Абдулгамид Рамазанович</t>
  </si>
  <si>
    <t>Глава  МР "Гунибский  район" Кадыров М.М.</t>
  </si>
  <si>
    <t xml:space="preserve">Администрация МО "Унцукульский  район"           Арулмагомедов С.С. </t>
  </si>
  <si>
    <t>89887841283</t>
  </si>
  <si>
    <t xml:space="preserve">Глава   МР "Кулинский  район" Рамазанов Ш. Р. </t>
  </si>
  <si>
    <t>Зам.главы администрации Раджабов Раджаб Гаджиевич</t>
  </si>
  <si>
    <t>Глава администрации  Магомедов Шамиль Ахмедович</t>
  </si>
  <si>
    <t>Саадудинов Н.Н.</t>
  </si>
  <si>
    <t>ГКУ "Махачкалинское
лесничество"</t>
  </si>
  <si>
    <t>Амиров Магомед Гасандибирович</t>
  </si>
  <si>
    <t>ГКУ "Тляратинское
лесничество"</t>
  </si>
  <si>
    <t>с.Тлярата, Тляратинский район
42 ° 12 ´ 00 ´´ с.ш.
45 ° 58 ´ 00 ´´в.д.</t>
  </si>
  <si>
    <t xml:space="preserve">г.Махачкала, 
42º 54 ' 31,67 " с.ш
47º 31 ' 01,67 " в.д  </t>
  </si>
  <si>
    <t>Итого
лесопользователей</t>
  </si>
  <si>
    <t xml:space="preserve">ООО «Комбикормовый завод-Конкурент»
</t>
  </si>
  <si>
    <t>368220 г.Буйнакск ул.Горького 1  Гаджиев И.М</t>
  </si>
  <si>
    <t>Директор Гаджиев И.М</t>
  </si>
  <si>
    <t>Руководитель ГКУ "Буйнакское лесничество"</t>
  </si>
  <si>
    <t xml:space="preserve">В соответствии с приказом Рослесхоза от 07.06.2018 N 468 "Об установлении лесопожарного зонирования земель лесного фонда и признании утратившим силу приказа Федерального агентства лесного хозяйства от 16.02.2017 N 65 "Об установлении лесопожарного зонирования земель лесного фонда и о признании утратившими силу некоторых приказов Федерального агентства лесного хозяйства" и от 09.07.2009 N 290 «О распределении земель лесного фонда по способам мониторинга пожарной опасности в лесах и зонах осуществления авиационных работ по охране лесов» леса Республики Дагестан отнесены к зоне наземного мониторинга.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</si>
</sst>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0" x14ac:knownFonts="1">
    <font>
      <sz val="11"/>
      <color theme="1"/>
      <name val="Calibri"/>
      <family val="2"/>
      <scheme val="minor"/>
    </font>
    <font>
      <sz val="11"/>
      <color theme="1"/>
      <name val="Calibri"/>
      <family val="2"/>
      <charset val="204"/>
    </font>
    <font>
      <sz val="14"/>
      <color theme="1"/>
      <name val="Times New Roman"/>
      <family val="1"/>
      <charset val="204"/>
    </font>
    <font>
      <b/>
      <sz val="14"/>
      <color theme="1"/>
      <name val="Times New Roman"/>
      <family val="1"/>
      <charset val="204"/>
    </font>
    <font>
      <sz val="8"/>
      <color theme="1"/>
      <name val="Times New Roman"/>
      <family val="1"/>
      <charset val="204"/>
    </font>
    <font>
      <sz val="12"/>
      <color theme="1"/>
      <name val="Times New Roman"/>
      <family val="1"/>
      <charset val="204"/>
    </font>
    <font>
      <sz val="11"/>
      <color theme="1"/>
      <name val="Times New Roman"/>
      <family val="1"/>
      <charset val="204"/>
    </font>
    <font>
      <sz val="10"/>
      <name val="Arial Cyr"/>
      <charset val="204"/>
    </font>
    <font>
      <sz val="12"/>
      <color theme="1"/>
      <name val="Calibri"/>
      <family val="2"/>
      <scheme val="minor"/>
    </font>
    <font>
      <sz val="14"/>
      <name val="Times New Roman"/>
      <family val="1"/>
      <charset val="204"/>
    </font>
    <font>
      <b/>
      <sz val="12"/>
      <color theme="1"/>
      <name val="Times New Roman"/>
      <family val="1"/>
      <charset val="204"/>
    </font>
    <font>
      <sz val="10"/>
      <color indexed="9"/>
      <name val="Times New Roman"/>
      <family val="1"/>
      <charset val="204"/>
    </font>
    <font>
      <sz val="10"/>
      <name val="Times New Roman"/>
      <family val="1"/>
      <charset val="204"/>
    </font>
    <font>
      <vertAlign val="superscript"/>
      <sz val="10"/>
      <name val="Times New Roman"/>
      <family val="1"/>
      <charset val="204"/>
    </font>
    <font>
      <vertAlign val="superscript"/>
      <sz val="14"/>
      <color theme="1"/>
      <name val="Times New Roman"/>
      <family val="1"/>
      <charset val="204"/>
    </font>
    <font>
      <sz val="14"/>
      <color indexed="8"/>
      <name val="Times New Roman"/>
      <family val="1"/>
      <charset val="204"/>
    </font>
    <font>
      <sz val="12"/>
      <color indexed="8"/>
      <name val="Times New Roman"/>
      <family val="1"/>
      <charset val="204"/>
    </font>
    <font>
      <b/>
      <sz val="12"/>
      <color indexed="8"/>
      <name val="Times New Roman"/>
      <family val="1"/>
      <charset val="204"/>
    </font>
    <font>
      <sz val="11"/>
      <color indexed="8"/>
      <name val="Times New Roman"/>
      <family val="1"/>
      <charset val="204"/>
    </font>
    <font>
      <sz val="12"/>
      <name val="Times New Roman"/>
      <family val="1"/>
      <charset val="204"/>
    </font>
    <font>
      <b/>
      <sz val="14"/>
      <color indexed="8"/>
      <name val="Times New Roman"/>
      <family val="1"/>
      <charset val="204"/>
    </font>
    <font>
      <sz val="12"/>
      <color indexed="8"/>
      <name val="Calibri"/>
      <family val="2"/>
    </font>
    <font>
      <sz val="10"/>
      <color indexed="8"/>
      <name val="Times New Roman"/>
      <family val="1"/>
      <charset val="204"/>
    </font>
    <font>
      <u/>
      <sz val="12"/>
      <color theme="1"/>
      <name val="Times New Roman"/>
      <family val="1"/>
      <charset val="204"/>
    </font>
    <font>
      <sz val="11"/>
      <color theme="1"/>
      <name val="Calibri"/>
      <family val="2"/>
      <scheme val="minor"/>
    </font>
    <font>
      <sz val="10"/>
      <color rgb="FF000000"/>
      <name val="Times New Roman"/>
      <family val="1"/>
      <charset val="204"/>
    </font>
    <font>
      <sz val="12"/>
      <color rgb="FF000000"/>
      <name val="Times New Roman"/>
      <family val="1"/>
      <charset val="204"/>
    </font>
    <font>
      <b/>
      <sz val="14"/>
      <name val="Times New Roman"/>
      <family val="1"/>
      <charset val="204"/>
    </font>
    <font>
      <sz val="14"/>
      <color theme="1"/>
      <name val="Calibri"/>
      <family val="2"/>
      <scheme val="minor"/>
    </font>
    <font>
      <sz val="10"/>
      <color theme="1"/>
      <name val="Calibri"/>
      <family val="2"/>
      <scheme val="minor"/>
    </font>
    <font>
      <sz val="10"/>
      <color theme="1"/>
      <name val="Times New Roman"/>
      <family val="1"/>
      <charset val="204"/>
    </font>
    <font>
      <sz val="16"/>
      <color theme="1"/>
      <name val="Times New Roman"/>
      <family val="1"/>
      <charset val="204"/>
    </font>
    <font>
      <sz val="13"/>
      <color theme="1"/>
      <name val="Calibri"/>
      <family val="2"/>
      <scheme val="minor"/>
    </font>
    <font>
      <sz val="9"/>
      <color indexed="8"/>
      <name val="Times New Roman"/>
      <family val="1"/>
      <charset val="204"/>
    </font>
    <font>
      <sz val="10"/>
      <color rgb="FF222222"/>
      <name val="Times New Roman"/>
      <family val="1"/>
      <charset val="204"/>
    </font>
    <font>
      <b/>
      <sz val="12"/>
      <name val="Times New Roman"/>
      <family val="1"/>
      <charset val="204"/>
    </font>
    <font>
      <b/>
      <sz val="11"/>
      <color theme="1"/>
      <name val="Times New Roman"/>
      <family val="1"/>
      <charset val="204"/>
    </font>
    <font>
      <b/>
      <sz val="11"/>
      <color theme="1"/>
      <name val="Calibri"/>
      <family val="2"/>
      <scheme val="minor"/>
    </font>
    <font>
      <sz val="11"/>
      <color rgb="FF000000"/>
      <name val="Times New Roman"/>
      <family val="1"/>
      <charset val="204"/>
    </font>
    <font>
      <sz val="14"/>
      <color rgb="FF000000"/>
      <name val="Times New Roman"/>
      <family val="1"/>
      <charset val="204"/>
    </font>
  </fonts>
  <fills count="5">
    <fill>
      <patternFill patternType="none"/>
    </fill>
    <fill>
      <patternFill patternType="gray125"/>
    </fill>
    <fill>
      <patternFill patternType="solid">
        <fgColor rgb="FFFFFFFF"/>
        <bgColor indexed="64"/>
      </patternFill>
    </fill>
    <fill>
      <patternFill patternType="solid">
        <fgColor indexed="9"/>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7" fillId="0" borderId="0"/>
    <xf numFmtId="0" fontId="24" fillId="0" borderId="0"/>
  </cellStyleXfs>
  <cellXfs count="457">
    <xf numFmtId="0" fontId="0" fillId="0" borderId="0" xfId="0"/>
    <xf numFmtId="0" fontId="3" fillId="0" borderId="0" xfId="0" applyFont="1" applyAlignment="1">
      <alignment vertical="center" wrapText="1"/>
    </xf>
    <xf numFmtId="0" fontId="3" fillId="0" borderId="0" xfId="0" applyFont="1" applyAlignment="1">
      <alignment wrapText="1"/>
    </xf>
    <xf numFmtId="0" fontId="5" fillId="0" borderId="0" xfId="0" applyFont="1" applyAlignment="1">
      <alignment vertical="center"/>
    </xf>
    <xf numFmtId="0" fontId="4" fillId="0" borderId="0" xfId="0" applyFont="1" applyAlignment="1">
      <alignment vertical="center"/>
    </xf>
    <xf numFmtId="0" fontId="0" fillId="0" borderId="0" xfId="0" applyFont="1"/>
    <xf numFmtId="0" fontId="2" fillId="0" borderId="0" xfId="0" applyFont="1" applyBorder="1" applyAlignment="1">
      <alignment vertical="center" wrapText="1"/>
    </xf>
    <xf numFmtId="0" fontId="2" fillId="0" borderId="0" xfId="0" applyFont="1" applyAlignment="1">
      <alignment vertical="center" wrapText="1"/>
    </xf>
    <xf numFmtId="0" fontId="5" fillId="0" borderId="0" xfId="0" applyFont="1" applyBorder="1" applyAlignment="1">
      <alignment horizontal="center" vertical="center" wrapText="1"/>
    </xf>
    <xf numFmtId="0" fontId="0" fillId="0" borderId="0" xfId="0" applyFont="1" applyAlignment="1">
      <alignment horizontal="center"/>
    </xf>
    <xf numFmtId="0" fontId="2" fillId="0" borderId="0" xfId="0" applyFont="1" applyBorder="1" applyAlignment="1">
      <alignment horizontal="right" vertical="center"/>
    </xf>
    <xf numFmtId="0" fontId="6" fillId="0" borderId="0" xfId="0" applyFont="1"/>
    <xf numFmtId="0" fontId="6" fillId="0" borderId="0" xfId="0" applyFont="1" applyBorder="1"/>
    <xf numFmtId="0" fontId="6" fillId="0" borderId="0" xfId="0" applyFont="1" applyBorder="1" applyAlignment="1"/>
    <xf numFmtId="0" fontId="2" fillId="0" borderId="0" xfId="0" applyFont="1" applyBorder="1" applyAlignment="1">
      <alignment horizontal="center" vertical="center" wrapText="1"/>
    </xf>
    <xf numFmtId="0" fontId="2" fillId="0" borderId="0" xfId="0" applyFont="1" applyBorder="1" applyAlignment="1">
      <alignment horizontal="right" vertical="center" wrapText="1"/>
    </xf>
    <xf numFmtId="0" fontId="5" fillId="0" borderId="0" xfId="0" applyFont="1"/>
    <xf numFmtId="0" fontId="5" fillId="0" borderId="6" xfId="0" applyFont="1" applyBorder="1" applyAlignment="1"/>
    <xf numFmtId="0" fontId="5" fillId="0" borderId="0" xfId="0" applyFont="1" applyBorder="1" applyAlignment="1"/>
    <xf numFmtId="0" fontId="5" fillId="0" borderId="0" xfId="0" applyFont="1" applyBorder="1" applyAlignment="1">
      <alignment horizontal="center"/>
    </xf>
    <xf numFmtId="0" fontId="4" fillId="0" borderId="0" xfId="0" applyFont="1" applyBorder="1" applyAlignment="1"/>
    <xf numFmtId="0" fontId="5" fillId="0" borderId="0" xfId="0" applyFont="1" applyBorder="1"/>
    <xf numFmtId="0" fontId="8" fillId="0" borderId="0" xfId="0" applyFont="1"/>
    <xf numFmtId="0" fontId="5" fillId="0" borderId="0" xfId="0" applyFont="1" applyAlignment="1"/>
    <xf numFmtId="0" fontId="2" fillId="0" borderId="0" xfId="0" applyFont="1"/>
    <xf numFmtId="0" fontId="10" fillId="0" borderId="0" xfId="0" applyFont="1"/>
    <xf numFmtId="0" fontId="5" fillId="0" borderId="0" xfId="0" applyFont="1" applyAlignment="1">
      <alignment horizontal="right"/>
    </xf>
    <xf numFmtId="0" fontId="10" fillId="2" borderId="0" xfId="0" applyFont="1" applyFill="1" applyBorder="1" applyAlignment="1">
      <alignment vertical="center" wrapText="1"/>
    </xf>
    <xf numFmtId="0" fontId="5" fillId="0" borderId="0" xfId="0" applyFont="1" applyProtection="1">
      <protection locked="0"/>
    </xf>
    <xf numFmtId="0" fontId="5" fillId="0" borderId="0" xfId="0" applyFont="1" applyAlignment="1">
      <alignment horizontal="center" vertical="center"/>
    </xf>
    <xf numFmtId="0" fontId="11" fillId="0" borderId="0" xfId="1" applyNumberFormat="1" applyFont="1" applyBorder="1" applyAlignment="1"/>
    <xf numFmtId="0" fontId="5" fillId="0" borderId="7" xfId="0" applyFont="1" applyBorder="1" applyAlignment="1">
      <alignment horizontal="left" vertical="top" readingOrder="1"/>
    </xf>
    <xf numFmtId="0" fontId="5" fillId="0" borderId="7" xfId="0" applyFont="1" applyBorder="1" applyAlignment="1">
      <alignment horizontal="right" vertical="top" readingOrder="1"/>
    </xf>
    <xf numFmtId="0" fontId="15" fillId="0" borderId="1" xfId="0" applyFont="1" applyBorder="1" applyAlignment="1">
      <alignment horizontal="center" vertical="center" wrapText="1"/>
    </xf>
    <xf numFmtId="0" fontId="16" fillId="0" borderId="1" xfId="0" applyFont="1" applyBorder="1" applyAlignment="1">
      <alignment vertical="top" wrapText="1"/>
    </xf>
    <xf numFmtId="0" fontId="16" fillId="0" borderId="1" xfId="0" applyFont="1" applyBorder="1" applyAlignment="1">
      <alignment horizontal="center" vertical="top" wrapText="1"/>
    </xf>
    <xf numFmtId="0" fontId="16" fillId="0" borderId="1" xfId="0" applyFont="1" applyBorder="1" applyAlignment="1">
      <alignment horizontal="left" vertical="center" wrapText="1"/>
    </xf>
    <xf numFmtId="0" fontId="18" fillId="0" borderId="0" xfId="0" applyFont="1" applyAlignment="1">
      <alignment horizontal="center" vertical="center"/>
    </xf>
    <xf numFmtId="0" fontId="18" fillId="0" borderId="0" xfId="0" applyFont="1"/>
    <xf numFmtId="0" fontId="16" fillId="0" borderId="0" xfId="0" applyFont="1" applyAlignment="1">
      <alignment vertical="center"/>
    </xf>
    <xf numFmtId="0" fontId="16" fillId="0" borderId="0" xfId="0" applyFont="1" applyBorder="1"/>
    <xf numFmtId="0" fontId="16" fillId="0" borderId="0" xfId="0" applyFont="1"/>
    <xf numFmtId="0" fontId="16" fillId="0" borderId="6" xfId="0" applyFont="1" applyBorder="1"/>
    <xf numFmtId="0" fontId="16" fillId="0" borderId="0" xfId="0" applyFont="1" applyAlignment="1">
      <alignment horizontal="center" vertical="top"/>
    </xf>
    <xf numFmtId="0" fontId="16" fillId="0" borderId="6" xfId="0" applyFont="1" applyBorder="1" applyAlignment="1">
      <alignment horizontal="center"/>
    </xf>
    <xf numFmtId="0" fontId="16" fillId="0" borderId="7" xfId="0" applyFont="1" applyBorder="1" applyAlignment="1">
      <alignment horizontal="center" vertical="top"/>
    </xf>
    <xf numFmtId="0" fontId="16" fillId="0" borderId="0" xfId="0" applyFont="1" applyAlignment="1">
      <alignment horizontal="right" vertical="top"/>
    </xf>
    <xf numFmtId="0" fontId="19" fillId="0" borderId="1" xfId="0" applyFont="1" applyBorder="1" applyAlignment="1">
      <alignment horizontal="center" vertical="center" wrapText="1"/>
    </xf>
    <xf numFmtId="0" fontId="19" fillId="0" borderId="3" xfId="0" applyFont="1" applyBorder="1" applyAlignment="1">
      <alignment horizontal="center"/>
    </xf>
    <xf numFmtId="0" fontId="19" fillId="0" borderId="8" xfId="0" applyFont="1" applyBorder="1" applyAlignment="1">
      <alignment horizontal="center"/>
    </xf>
    <xf numFmtId="0" fontId="19" fillId="0" borderId="1" xfId="0" applyFont="1" applyBorder="1" applyAlignment="1">
      <alignment horizontal="center" vertical="top" wrapText="1"/>
    </xf>
    <xf numFmtId="0" fontId="19" fillId="0" borderId="1" xfId="0" applyFont="1" applyBorder="1" applyAlignment="1">
      <alignment horizontal="center" vertical="center"/>
    </xf>
    <xf numFmtId="0" fontId="19" fillId="0" borderId="3" xfId="0" applyFont="1" applyBorder="1" applyAlignment="1">
      <alignment horizontal="center" vertical="center"/>
    </xf>
    <xf numFmtId="0" fontId="16" fillId="0" borderId="1" xfId="0" applyFont="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center" vertical="top" wrapText="1"/>
    </xf>
    <xf numFmtId="0" fontId="17"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Border="1" applyAlignment="1">
      <alignment horizontal="justify" vertical="center" wrapText="1"/>
    </xf>
    <xf numFmtId="0" fontId="16" fillId="0" borderId="1" xfId="0" applyFont="1" applyFill="1" applyBorder="1" applyAlignment="1">
      <alignment horizontal="left" vertical="center" wrapText="1"/>
    </xf>
    <xf numFmtId="0" fontId="16" fillId="0" borderId="1" xfId="0" applyFont="1" applyBorder="1" applyAlignment="1">
      <alignment horizontal="left" vertical="center" wrapText="1" shrinkToFit="1"/>
    </xf>
    <xf numFmtId="0" fontId="16" fillId="0" borderId="1" xfId="0" applyFont="1" applyBorder="1" applyAlignment="1">
      <alignment horizontal="left" vertical="top" wrapText="1"/>
    </xf>
    <xf numFmtId="0" fontId="16" fillId="0" borderId="1" xfId="0" applyFont="1" applyBorder="1" applyAlignment="1">
      <alignment vertical="center" wrapText="1"/>
    </xf>
    <xf numFmtId="0" fontId="16" fillId="0" borderId="1" xfId="0" applyFont="1" applyBorder="1" applyAlignment="1">
      <alignment wrapText="1" shrinkToFit="1"/>
    </xf>
    <xf numFmtId="0" fontId="15" fillId="0" borderId="1" xfId="0" applyFont="1" applyBorder="1" applyAlignment="1">
      <alignment horizontal="left" vertical="center" wrapText="1"/>
    </xf>
    <xf numFmtId="0" fontId="0" fillId="0" borderId="0" xfId="0" applyAlignment="1">
      <alignment vertical="center" wrapText="1"/>
    </xf>
    <xf numFmtId="0" fontId="0" fillId="0" borderId="0" xfId="0" applyAlignment="1">
      <alignment wrapText="1"/>
    </xf>
    <xf numFmtId="0" fontId="18" fillId="0" borderId="6" xfId="0" applyFont="1" applyBorder="1" applyAlignment="1">
      <alignment horizontal="center" vertical="center" wrapText="1"/>
    </xf>
    <xf numFmtId="0" fontId="18" fillId="0" borderId="0" xfId="0" applyFont="1" applyAlignment="1">
      <alignment vertical="center" wrapText="1"/>
    </xf>
    <xf numFmtId="0" fontId="18" fillId="0" borderId="6" xfId="0" applyFont="1" applyBorder="1" applyAlignment="1">
      <alignment wrapText="1"/>
    </xf>
    <xf numFmtId="0" fontId="18" fillId="0" borderId="0" xfId="0" applyFont="1" applyAlignment="1">
      <alignment horizontal="center" vertical="center" wrapText="1"/>
    </xf>
    <xf numFmtId="0" fontId="18" fillId="0" borderId="0" xfId="0" applyFont="1" applyAlignment="1">
      <alignment horizontal="center" wrapText="1"/>
    </xf>
    <xf numFmtId="0" fontId="18" fillId="0" borderId="0" xfId="0" applyFont="1" applyAlignment="1">
      <alignment wrapText="1"/>
    </xf>
    <xf numFmtId="0" fontId="18" fillId="0" borderId="0" xfId="0" applyFont="1" applyAlignment="1">
      <alignment horizontal="right" wrapText="1"/>
    </xf>
    <xf numFmtId="0" fontId="16" fillId="0" borderId="1" xfId="0" applyFont="1" applyBorder="1" applyAlignment="1">
      <alignment horizontal="justify" vertical="top" wrapText="1"/>
    </xf>
    <xf numFmtId="0" fontId="15" fillId="0" borderId="1" xfId="0" applyFont="1" applyBorder="1" applyAlignment="1">
      <alignment horizontal="justify" vertical="top" wrapText="1"/>
    </xf>
    <xf numFmtId="0" fontId="15" fillId="0" borderId="1" xfId="0" applyFont="1" applyBorder="1" applyAlignment="1">
      <alignment horizontal="center" vertical="top" wrapText="1"/>
    </xf>
    <xf numFmtId="0" fontId="18" fillId="0" borderId="6" xfId="0" applyFont="1" applyBorder="1" applyAlignment="1">
      <alignment horizontal="center" wrapText="1"/>
    </xf>
    <xf numFmtId="49" fontId="16" fillId="0" borderId="1" xfId="0" applyNumberFormat="1" applyFont="1" applyBorder="1" applyAlignment="1">
      <alignment horizontal="center" vertical="center" wrapText="1"/>
    </xf>
    <xf numFmtId="0" fontId="16" fillId="0" borderId="1" xfId="0" applyFont="1" applyBorder="1" applyAlignment="1">
      <alignment vertical="top" wrapText="1" shrinkToFit="1"/>
    </xf>
    <xf numFmtId="0" fontId="16" fillId="0" borderId="1" xfId="0" applyFont="1" applyBorder="1" applyAlignment="1">
      <alignment horizontal="left" vertical="top" wrapText="1" shrinkToFit="1"/>
    </xf>
    <xf numFmtId="0" fontId="16" fillId="0" borderId="0" xfId="0" applyFont="1" applyAlignment="1">
      <alignment horizontal="center"/>
    </xf>
    <xf numFmtId="0" fontId="21" fillId="0" borderId="0" xfId="0" applyFont="1"/>
    <xf numFmtId="49" fontId="16" fillId="0" borderId="6" xfId="0" applyNumberFormat="1" applyFont="1" applyBorder="1"/>
    <xf numFmtId="0" fontId="16" fillId="0" borderId="0" xfId="0" applyFont="1" applyAlignment="1">
      <alignment horizontal="right"/>
    </xf>
    <xf numFmtId="0" fontId="16" fillId="3" borderId="3" xfId="0" applyFont="1" applyFill="1" applyBorder="1" applyAlignment="1">
      <alignment horizontal="center" vertical="center" wrapText="1"/>
    </xf>
    <xf numFmtId="0" fontId="16" fillId="0" borderId="3" xfId="0" applyFont="1" applyBorder="1" applyAlignment="1">
      <alignment horizontal="center" vertical="center" wrapText="1"/>
    </xf>
    <xf numFmtId="0" fontId="15" fillId="3" borderId="1" xfId="0" applyFont="1" applyFill="1" applyBorder="1" applyAlignment="1">
      <alignment horizontal="center" vertical="center" wrapText="1"/>
    </xf>
    <xf numFmtId="0" fontId="22" fillId="0" borderId="0" xfId="0" applyFont="1"/>
    <xf numFmtId="0" fontId="16" fillId="0" borderId="6" xfId="0" applyFont="1" applyBorder="1" applyAlignment="1"/>
    <xf numFmtId="0" fontId="16" fillId="0" borderId="0" xfId="0" applyFont="1" applyBorder="1" applyAlignment="1"/>
    <xf numFmtId="0" fontId="16" fillId="0" borderId="7" xfId="0" applyFont="1" applyBorder="1" applyAlignment="1">
      <alignment horizontal="center" vertical="top" wrapText="1" readingOrder="1"/>
    </xf>
    <xf numFmtId="0" fontId="16" fillId="0" borderId="0" xfId="0" applyFont="1" applyBorder="1" applyAlignment="1">
      <alignment horizontal="left" vertical="top" readingOrder="1"/>
    </xf>
    <xf numFmtId="0" fontId="16" fillId="0" borderId="0" xfId="0" applyFont="1" applyBorder="1" applyAlignment="1">
      <alignment horizontal="right" vertical="top" readingOrder="1"/>
    </xf>
    <xf numFmtId="0" fontId="23" fillId="0" borderId="6" xfId="0" applyFont="1" applyBorder="1" applyAlignment="1"/>
    <xf numFmtId="0" fontId="16" fillId="0" borderId="1" xfId="0" applyFont="1" applyBorder="1" applyAlignment="1">
      <alignment horizontal="center" vertical="center"/>
    </xf>
    <xf numFmtId="0" fontId="16" fillId="0" borderId="1" xfId="0" applyFont="1" applyBorder="1" applyAlignment="1">
      <alignment vertical="center" wrapText="1" shrinkToFit="1"/>
    </xf>
    <xf numFmtId="0" fontId="15" fillId="0" borderId="1" xfId="0" applyFont="1" applyBorder="1" applyAlignment="1">
      <alignment horizontal="center" vertical="center"/>
    </xf>
    <xf numFmtId="0" fontId="15" fillId="0" borderId="1" xfId="0" applyFont="1" applyBorder="1" applyAlignment="1">
      <alignment wrapText="1"/>
    </xf>
    <xf numFmtId="0" fontId="20" fillId="3" borderId="1" xfId="0" applyFont="1" applyFill="1" applyBorder="1" applyAlignment="1">
      <alignment vertical="center" wrapText="1"/>
    </xf>
    <xf numFmtId="0" fontId="15" fillId="0" borderId="1" xfId="0" applyFont="1" applyBorder="1" applyAlignment="1">
      <alignment vertical="center"/>
    </xf>
    <xf numFmtId="0" fontId="16" fillId="0" borderId="0" xfId="0" applyFont="1" applyAlignment="1"/>
    <xf numFmtId="0" fontId="16" fillId="0" borderId="0" xfId="0" applyFont="1" applyBorder="1" applyAlignment="1">
      <alignment wrapText="1"/>
    </xf>
    <xf numFmtId="0" fontId="16" fillId="0" borderId="7" xfId="0" applyFont="1" applyBorder="1" applyAlignment="1"/>
    <xf numFmtId="0" fontId="16" fillId="0" borderId="7" xfId="0" applyFont="1" applyBorder="1" applyAlignment="1">
      <alignment horizontal="center"/>
    </xf>
    <xf numFmtId="0" fontId="16" fillId="0" borderId="0" xfId="0" applyFont="1" applyAlignment="1">
      <alignment horizontal="left"/>
    </xf>
    <xf numFmtId="0" fontId="16" fillId="0" borderId="0" xfId="0" applyFont="1" applyBorder="1" applyAlignment="1">
      <alignment horizontal="center"/>
    </xf>
    <xf numFmtId="0" fontId="16" fillId="3" borderId="1" xfId="0" applyFont="1" applyFill="1" applyBorder="1" applyAlignment="1">
      <alignment horizontal="center" vertical="center" wrapText="1"/>
    </xf>
    <xf numFmtId="0" fontId="16" fillId="0" borderId="1" xfId="0" applyFont="1" applyFill="1" applyBorder="1" applyAlignment="1">
      <alignment vertical="top" wrapText="1"/>
    </xf>
    <xf numFmtId="0" fontId="15" fillId="0" borderId="0" xfId="0" applyFont="1" applyBorder="1" applyAlignment="1">
      <alignment horizontal="left" vertical="center" wrapText="1"/>
    </xf>
    <xf numFmtId="0" fontId="15" fillId="0" borderId="0" xfId="0" applyFont="1" applyBorder="1"/>
    <xf numFmtId="0" fontId="15" fillId="0" borderId="0" xfId="0" applyFont="1" applyBorder="1" applyAlignment="1">
      <alignment vertical="top"/>
    </xf>
    <xf numFmtId="0" fontId="20" fillId="0" borderId="0" xfId="0" applyFont="1" applyBorder="1" applyAlignment="1">
      <alignment vertical="top" wrapText="1"/>
    </xf>
    <xf numFmtId="0" fontId="15" fillId="0" borderId="0" xfId="0" applyFont="1" applyBorder="1" applyAlignment="1">
      <alignment vertical="top" wrapText="1"/>
    </xf>
    <xf numFmtId="0" fontId="15" fillId="3" borderId="0" xfId="0" applyFont="1" applyFill="1" applyBorder="1" applyAlignment="1">
      <alignment horizontal="center" vertical="center" wrapText="1"/>
    </xf>
    <xf numFmtId="0" fontId="16" fillId="0" borderId="7" xfId="0" applyFont="1" applyBorder="1" applyAlignment="1">
      <alignment vertical="top"/>
    </xf>
    <xf numFmtId="0" fontId="15" fillId="0" borderId="1" xfId="0" applyFont="1" applyBorder="1" applyAlignment="1">
      <alignment vertical="center" wrapText="1"/>
    </xf>
    <xf numFmtId="0" fontId="15" fillId="3" borderId="1" xfId="0" applyFont="1" applyFill="1" applyBorder="1" applyAlignment="1">
      <alignment vertical="center" wrapText="1"/>
    </xf>
    <xf numFmtId="0" fontId="16" fillId="0" borderId="1" xfId="0" applyFont="1" applyBorder="1" applyAlignment="1">
      <alignment horizontal="center" wrapText="1"/>
    </xf>
    <xf numFmtId="0" fontId="16" fillId="0" borderId="1" xfId="0" applyFont="1" applyBorder="1"/>
    <xf numFmtId="0" fontId="17" fillId="3" borderId="1" xfId="0" applyFont="1" applyFill="1" applyBorder="1" applyAlignment="1">
      <alignment vertical="center" wrapText="1"/>
    </xf>
    <xf numFmtId="0" fontId="16" fillId="0" borderId="0" xfId="0" applyFont="1" applyBorder="1" applyAlignment="1">
      <alignment vertical="top"/>
    </xf>
    <xf numFmtId="0" fontId="16" fillId="0" borderId="7" xfId="0" applyFont="1" applyBorder="1" applyAlignment="1">
      <alignment vertical="top" wrapText="1"/>
    </xf>
    <xf numFmtId="0" fontId="16" fillId="0" borderId="1" xfId="0" applyFont="1" applyBorder="1" applyAlignment="1">
      <alignment horizontal="center" vertical="center" wrapText="1" shrinkToFit="1"/>
    </xf>
    <xf numFmtId="0" fontId="2" fillId="0" borderId="1" xfId="0" applyFont="1" applyBorder="1"/>
    <xf numFmtId="0" fontId="3" fillId="2" borderId="1" xfId="0" applyFont="1" applyFill="1" applyBorder="1" applyAlignment="1">
      <alignment vertical="center" wrapText="1"/>
    </xf>
    <xf numFmtId="0" fontId="2" fillId="0" borderId="1" xfId="0" applyFont="1" applyBorder="1" applyAlignment="1">
      <alignment horizontal="left" vertical="center" wrapText="1"/>
    </xf>
    <xf numFmtId="0" fontId="16" fillId="3" borderId="1" xfId="0" applyFont="1" applyFill="1" applyBorder="1" applyAlignment="1">
      <alignment horizontal="center" vertical="top" wrapText="1"/>
    </xf>
    <xf numFmtId="0" fontId="19" fillId="0" borderId="1" xfId="0" applyFont="1" applyFill="1" applyBorder="1" applyAlignment="1">
      <alignment horizontal="center" vertical="center" wrapText="1"/>
    </xf>
    <xf numFmtId="0" fontId="16" fillId="0" borderId="7" xfId="0" applyFont="1" applyBorder="1" applyAlignment="1">
      <alignment horizontal="center" vertical="top"/>
    </xf>
    <xf numFmtId="0" fontId="16" fillId="0" borderId="6" xfId="0" applyFont="1" applyBorder="1" applyAlignment="1"/>
    <xf numFmtId="0" fontId="16" fillId="0" borderId="0" xfId="0" applyFont="1" applyBorder="1" applyAlignment="1">
      <alignment horizontal="center"/>
    </xf>
    <xf numFmtId="0" fontId="16" fillId="0" borderId="7" xfId="0" applyFont="1" applyBorder="1" applyAlignment="1">
      <alignment horizontal="center" vertical="top" wrapText="1"/>
    </xf>
    <xf numFmtId="0" fontId="16" fillId="0" borderId="7" xfId="0" applyFont="1" applyBorder="1" applyAlignment="1">
      <alignment horizontal="left" vertical="top"/>
    </xf>
    <xf numFmtId="49" fontId="16" fillId="0" borderId="0" xfId="0" applyNumberFormat="1" applyFont="1" applyAlignment="1">
      <alignment horizontal="left"/>
    </xf>
    <xf numFmtId="0" fontId="16" fillId="0" borderId="1" xfId="0" applyFont="1" applyBorder="1" applyAlignment="1">
      <alignment horizontal="center" vertical="center" wrapText="1"/>
    </xf>
    <xf numFmtId="0" fontId="16" fillId="0" borderId="1" xfId="0" applyFont="1" applyBorder="1" applyAlignment="1">
      <alignment horizontal="center" vertical="center"/>
    </xf>
    <xf numFmtId="0" fontId="5" fillId="0" borderId="1" xfId="0" applyFont="1" applyBorder="1" applyAlignment="1">
      <alignment horizontal="center" vertical="top" wrapText="1"/>
    </xf>
    <xf numFmtId="1" fontId="16" fillId="0"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wrapText="1"/>
    </xf>
    <xf numFmtId="49" fontId="15" fillId="0" borderId="1" xfId="0" applyNumberFormat="1" applyFont="1" applyBorder="1" applyAlignment="1">
      <alignment horizontal="center" vertical="center" wrapText="1"/>
    </xf>
    <xf numFmtId="49" fontId="15" fillId="0" borderId="1" xfId="0" applyNumberFormat="1" applyFont="1" applyBorder="1" applyAlignment="1">
      <alignment vertical="center" wrapText="1"/>
    </xf>
    <xf numFmtId="49" fontId="2" fillId="0" borderId="1" xfId="0" applyNumberFormat="1" applyFont="1" applyBorder="1" applyAlignment="1">
      <alignment vertical="center" wrapText="1"/>
    </xf>
    <xf numFmtId="0" fontId="9" fillId="0" borderId="1" xfId="2" applyFont="1" applyBorder="1" applyAlignment="1">
      <alignment horizontal="left" vertical="center" wrapText="1" readingOrder="1"/>
    </xf>
    <xf numFmtId="0" fontId="9" fillId="0" borderId="1" xfId="2" applyFont="1" applyBorder="1" applyAlignment="1">
      <alignment horizontal="center" vertical="center" wrapText="1"/>
    </xf>
    <xf numFmtId="49" fontId="15" fillId="0" borderId="1" xfId="0" applyNumberFormat="1" applyFont="1" applyBorder="1" applyAlignment="1">
      <alignment vertical="center" wrapText="1" shrinkToFit="1"/>
    </xf>
    <xf numFmtId="0" fontId="9" fillId="0" borderId="1" xfId="2" applyFont="1" applyBorder="1" applyAlignment="1">
      <alignment vertical="top" wrapText="1"/>
    </xf>
    <xf numFmtId="0" fontId="9" fillId="0" borderId="1" xfId="2" applyFont="1" applyBorder="1" applyAlignment="1">
      <alignment vertical="top" wrapText="1" readingOrder="1"/>
    </xf>
    <xf numFmtId="0" fontId="15" fillId="0" borderId="1" xfId="0" applyFont="1" applyBorder="1" applyAlignment="1">
      <alignment horizontal="left" vertical="center" wrapText="1" shrinkToFit="1"/>
    </xf>
    <xf numFmtId="49" fontId="15" fillId="0" borderId="1" xfId="0" applyNumberFormat="1" applyFont="1" applyBorder="1" applyAlignment="1">
      <alignment horizontal="left" vertical="top" wrapText="1"/>
    </xf>
    <xf numFmtId="0" fontId="2" fillId="0" borderId="1" xfId="0" applyFont="1" applyBorder="1" applyAlignment="1">
      <alignment vertical="center" wrapText="1"/>
    </xf>
    <xf numFmtId="0" fontId="9" fillId="0" borderId="1" xfId="2" applyFont="1" applyBorder="1" applyAlignment="1">
      <alignment horizontal="left" vertical="top" wrapText="1" indent="1"/>
    </xf>
    <xf numFmtId="49" fontId="16" fillId="0" borderId="1" xfId="0" applyNumberFormat="1" applyFont="1" applyFill="1" applyBorder="1" applyAlignment="1">
      <alignment horizontal="center" vertical="center" wrapText="1"/>
    </xf>
    <xf numFmtId="0" fontId="16" fillId="0" borderId="6" xfId="0" applyFont="1" applyBorder="1" applyAlignment="1"/>
    <xf numFmtId="0" fontId="16" fillId="0" borderId="6" xfId="0" applyFont="1" applyBorder="1" applyAlignment="1">
      <alignment horizontal="center"/>
    </xf>
    <xf numFmtId="0" fontId="19" fillId="0" borderId="1" xfId="0" applyFont="1" applyFill="1" applyBorder="1" applyAlignment="1">
      <alignment horizontal="center" vertical="top" wrapText="1"/>
    </xf>
    <xf numFmtId="0" fontId="16" fillId="0" borderId="1" xfId="0" applyFont="1" applyFill="1" applyBorder="1" applyAlignment="1">
      <alignment horizontal="left" vertical="top" wrapText="1"/>
    </xf>
    <xf numFmtId="0" fontId="17" fillId="0"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164" fontId="17" fillId="0" borderId="1" xfId="0" applyNumberFormat="1" applyFont="1" applyBorder="1" applyAlignment="1">
      <alignment horizontal="center" wrapText="1"/>
    </xf>
    <xf numFmtId="0" fontId="15" fillId="4" borderId="1" xfId="0" applyFont="1" applyFill="1" applyBorder="1" applyAlignment="1">
      <alignment horizontal="center" vertical="center" wrapText="1"/>
    </xf>
    <xf numFmtId="0" fontId="16" fillId="4" borderId="1" xfId="0" applyFont="1" applyFill="1" applyBorder="1" applyAlignment="1">
      <alignment vertical="center" wrapText="1"/>
    </xf>
    <xf numFmtId="49" fontId="16" fillId="4" borderId="1" xfId="0" applyNumberFormat="1" applyFont="1" applyFill="1" applyBorder="1" applyAlignment="1">
      <alignment horizontal="center" vertical="center" wrapText="1"/>
    </xf>
    <xf numFmtId="0" fontId="0" fillId="4" borderId="0" xfId="0" applyFill="1"/>
    <xf numFmtId="0" fontId="5" fillId="0" borderId="0" xfId="0" applyFont="1" applyBorder="1" applyAlignment="1">
      <alignment vertical="center"/>
    </xf>
    <xf numFmtId="0" fontId="2" fillId="0" borderId="0" xfId="0" applyFont="1" applyAlignment="1"/>
    <xf numFmtId="0" fontId="16" fillId="0" borderId="0" xfId="0" applyFont="1" applyAlignment="1">
      <alignment horizontal="center"/>
    </xf>
    <xf numFmtId="0" fontId="2" fillId="0" borderId="1" xfId="0" applyFont="1" applyBorder="1" applyAlignment="1">
      <alignment horizontal="center" vertical="center" wrapText="1"/>
    </xf>
    <xf numFmtId="49" fontId="16" fillId="0" borderId="0" xfId="0" applyNumberFormat="1" applyFont="1" applyBorder="1"/>
    <xf numFmtId="0" fontId="2" fillId="0" borderId="1" xfId="0" applyFont="1" applyBorder="1" applyAlignment="1">
      <alignment horizontal="justify" vertical="center" wrapText="1"/>
    </xf>
    <xf numFmtId="0" fontId="9" fillId="0" borderId="1" xfId="0" applyFont="1" applyBorder="1" applyAlignment="1">
      <alignment horizontal="justify" vertical="top" wrapText="1"/>
    </xf>
    <xf numFmtId="0" fontId="9" fillId="0" borderId="1" xfId="0" applyFont="1" applyBorder="1" applyAlignment="1">
      <alignment vertical="top" wrapText="1"/>
    </xf>
    <xf numFmtId="0" fontId="0" fillId="0" borderId="0" xfId="0"/>
    <xf numFmtId="0" fontId="26" fillId="0" borderId="1" xfId="0" applyFont="1" applyBorder="1" applyAlignment="1">
      <alignment horizontal="center" vertical="center" wrapText="1"/>
    </xf>
    <xf numFmtId="0" fontId="26" fillId="0" borderId="1" xfId="0" applyFont="1" applyFill="1" applyBorder="1" applyAlignment="1">
      <alignment horizontal="center" vertical="center" wrapText="1"/>
    </xf>
    <xf numFmtId="0" fontId="26" fillId="0" borderId="1" xfId="0" applyFont="1" applyFill="1" applyBorder="1" applyAlignment="1">
      <alignment horizontal="center" vertical="center"/>
    </xf>
    <xf numFmtId="0" fontId="16" fillId="3" borderId="1" xfId="0" applyFont="1" applyFill="1" applyBorder="1" applyAlignment="1">
      <alignment horizontal="center" vertical="center" wrapText="1"/>
    </xf>
    <xf numFmtId="0" fontId="27" fillId="0" borderId="1" xfId="0" applyFont="1" applyFill="1" applyBorder="1" applyAlignment="1">
      <alignment horizontal="justify" vertical="top" wrapText="1"/>
    </xf>
    <xf numFmtId="0" fontId="27" fillId="0" borderId="1" xfId="0" applyFont="1" applyFill="1" applyBorder="1" applyAlignment="1">
      <alignment vertical="top" wrapText="1"/>
    </xf>
    <xf numFmtId="0" fontId="17"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19" fillId="0" borderId="2" xfId="0" applyFont="1" applyFill="1" applyBorder="1" applyAlignment="1">
      <alignment horizontal="left" vertical="top" wrapText="1"/>
    </xf>
    <xf numFmtId="0" fontId="19"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164" fontId="17" fillId="0" borderId="1" xfId="0" applyNumberFormat="1" applyFont="1" applyFill="1" applyBorder="1" applyAlignment="1">
      <alignment horizontal="center" wrapText="1"/>
    </xf>
    <xf numFmtId="0" fontId="6" fillId="0" borderId="0" xfId="0" applyFont="1" applyFill="1"/>
    <xf numFmtId="0" fontId="5" fillId="0" borderId="0" xfId="0" applyFont="1" applyFill="1"/>
    <xf numFmtId="0" fontId="16" fillId="0" borderId="1" xfId="0" applyFont="1" applyFill="1" applyBorder="1" applyAlignment="1">
      <alignment horizontal="center" vertical="center"/>
    </xf>
    <xf numFmtId="0" fontId="15" fillId="0" borderId="1" xfId="0" applyFont="1" applyFill="1" applyBorder="1" applyAlignment="1">
      <alignment wrapText="1"/>
    </xf>
    <xf numFmtId="0" fontId="2" fillId="0" borderId="1" xfId="0" applyFont="1" applyFill="1" applyBorder="1" applyAlignment="1">
      <alignment horizontal="center" vertical="center" wrapText="1"/>
    </xf>
    <xf numFmtId="0" fontId="3" fillId="0" borderId="0" xfId="0" applyFont="1" applyBorder="1" applyAlignment="1"/>
    <xf numFmtId="0" fontId="15" fillId="0" borderId="1" xfId="0" applyFont="1" applyFill="1" applyBorder="1" applyAlignment="1">
      <alignment horizontal="center" vertical="center"/>
    </xf>
    <xf numFmtId="0" fontId="5" fillId="0" borderId="0" xfId="0" applyFont="1" applyFill="1" applyBorder="1" applyAlignment="1"/>
    <xf numFmtId="0" fontId="5" fillId="0" borderId="0" xfId="0" applyFont="1" applyFill="1" applyBorder="1" applyAlignment="1">
      <alignment horizontal="center"/>
    </xf>
    <xf numFmtId="0" fontId="5" fillId="0" borderId="0" xfId="0" applyFont="1" applyFill="1" applyBorder="1"/>
    <xf numFmtId="0" fontId="5" fillId="0" borderId="0" xfId="0" applyFont="1" applyFill="1" applyAlignment="1"/>
    <xf numFmtId="0" fontId="16" fillId="0" borderId="0" xfId="0" applyFont="1" applyFill="1" applyAlignment="1">
      <alignment horizontal="left"/>
    </xf>
    <xf numFmtId="0" fontId="16" fillId="0" borderId="7" xfId="0" applyFont="1" applyFill="1" applyBorder="1" applyAlignment="1">
      <alignment horizontal="left"/>
    </xf>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4" borderId="1" xfId="0" applyFont="1" applyFill="1" applyBorder="1"/>
    <xf numFmtId="0" fontId="5" fillId="4" borderId="1" xfId="0" applyFont="1" applyFill="1" applyBorder="1" applyAlignment="1">
      <alignment wrapText="1"/>
    </xf>
    <xf numFmtId="0" fontId="5" fillId="4" borderId="1" xfId="0" applyFont="1" applyFill="1" applyBorder="1" applyAlignment="1">
      <alignment horizontal="center" wrapText="1"/>
    </xf>
    <xf numFmtId="0" fontId="18" fillId="4" borderId="1" xfId="0" applyFont="1" applyFill="1" applyBorder="1" applyAlignment="1">
      <alignment horizontal="center" vertical="center"/>
    </xf>
    <xf numFmtId="0" fontId="19" fillId="4" borderId="1" xfId="0" applyFont="1" applyFill="1" applyBorder="1" applyAlignment="1">
      <alignment wrapText="1"/>
    </xf>
    <xf numFmtId="0" fontId="16" fillId="4" borderId="1" xfId="0" applyFont="1" applyFill="1" applyBorder="1" applyAlignment="1">
      <alignment horizontal="center" vertical="center"/>
    </xf>
    <xf numFmtId="0" fontId="2" fillId="0" borderId="0" xfId="0" applyFont="1" applyAlignment="1">
      <alignment horizontal="right" vertical="center" wrapText="1"/>
    </xf>
    <xf numFmtId="0" fontId="2" fillId="0" borderId="0" xfId="0" applyFont="1" applyBorder="1" applyAlignment="1">
      <alignment horizontal="right" vertical="center"/>
    </xf>
    <xf numFmtId="0" fontId="28" fillId="0" borderId="0" xfId="0" applyFont="1"/>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textRotation="90" wrapText="1" readingOrder="1"/>
    </xf>
    <xf numFmtId="0" fontId="2" fillId="0" borderId="1" xfId="0" applyFont="1" applyBorder="1" applyAlignment="1">
      <alignment horizontal="center" vertical="center" wrapText="1"/>
    </xf>
    <xf numFmtId="0" fontId="15" fillId="0" borderId="0" xfId="0" applyFont="1" applyBorder="1" applyAlignment="1">
      <alignment horizontal="center" vertical="center" wrapText="1"/>
    </xf>
    <xf numFmtId="0" fontId="16" fillId="0" borderId="0" xfId="0" applyFont="1" applyBorder="1" applyAlignment="1">
      <alignment horizontal="left" vertical="center" wrapText="1"/>
    </xf>
    <xf numFmtId="0" fontId="17" fillId="0" borderId="0" xfId="0" applyFont="1" applyFill="1" applyBorder="1" applyAlignment="1">
      <alignment horizontal="center" vertical="center" wrapText="1"/>
    </xf>
    <xf numFmtId="0" fontId="17" fillId="0" borderId="0"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0" fontId="5" fillId="0" borderId="1" xfId="0" applyFont="1" applyBorder="1"/>
    <xf numFmtId="0" fontId="0" fillId="0" borderId="1" xfId="0" applyFont="1" applyBorder="1"/>
    <xf numFmtId="0" fontId="0" fillId="0" borderId="0" xfId="0" applyFont="1" applyBorder="1"/>
    <xf numFmtId="0" fontId="2" fillId="0" borderId="1" xfId="0" applyFont="1" applyBorder="1" applyAlignment="1">
      <alignment horizontal="left" vertical="center" wrapText="1" readingOrder="1"/>
    </xf>
    <xf numFmtId="0" fontId="15" fillId="0" borderId="1" xfId="0" applyFont="1" applyFill="1" applyBorder="1" applyAlignment="1">
      <alignment vertical="center" wrapText="1"/>
    </xf>
    <xf numFmtId="0" fontId="9" fillId="0" borderId="1" xfId="0" applyFont="1" applyFill="1" applyBorder="1" applyAlignment="1">
      <alignment horizontal="left" vertical="center" wrapText="1" readingOrder="1"/>
    </xf>
    <xf numFmtId="0" fontId="2" fillId="0" borderId="1" xfId="0" applyFont="1" applyFill="1" applyBorder="1" applyAlignment="1">
      <alignment horizontal="left" vertical="center" wrapText="1" readingOrder="1"/>
    </xf>
    <xf numFmtId="0" fontId="9" fillId="0" borderId="1" xfId="0" applyFont="1" applyBorder="1" applyAlignment="1">
      <alignment horizontal="left" vertical="center" wrapText="1" readingOrder="1"/>
    </xf>
    <xf numFmtId="0" fontId="0" fillId="0" borderId="1" xfId="0" applyFont="1" applyBorder="1" applyAlignment="1">
      <alignment horizontal="center"/>
    </xf>
    <xf numFmtId="0" fontId="5" fillId="4" borderId="1" xfId="0" applyFont="1" applyFill="1" applyBorder="1" applyAlignment="1">
      <alignment vertical="center" wrapText="1"/>
    </xf>
    <xf numFmtId="0" fontId="5" fillId="4" borderId="1" xfId="0" applyFont="1" applyFill="1" applyBorder="1" applyAlignment="1">
      <alignment vertical="center"/>
    </xf>
    <xf numFmtId="0" fontId="2" fillId="4" borderId="1" xfId="0" applyFont="1" applyFill="1" applyBorder="1" applyAlignment="1">
      <alignment horizontal="center" vertical="center" textRotation="90" wrapText="1"/>
    </xf>
    <xf numFmtId="49" fontId="2" fillId="4" borderId="1" xfId="0" applyNumberFormat="1" applyFont="1" applyFill="1" applyBorder="1" applyAlignment="1">
      <alignment horizontal="center" vertical="center" textRotation="90" wrapText="1"/>
    </xf>
    <xf numFmtId="0" fontId="2" fillId="4" borderId="1" xfId="0" applyFont="1" applyFill="1" applyBorder="1" applyAlignment="1">
      <alignment horizontal="center" vertical="center"/>
    </xf>
    <xf numFmtId="0" fontId="1" fillId="4" borderId="1" xfId="0" applyFont="1" applyFill="1" applyBorder="1" applyAlignment="1">
      <alignment horizontal="center" vertical="center" wrapText="1"/>
    </xf>
    <xf numFmtId="0" fontId="5" fillId="0" borderId="1" xfId="0" applyFont="1" applyBorder="1" applyAlignment="1">
      <alignment horizontal="center" vertical="center"/>
    </xf>
    <xf numFmtId="0" fontId="15" fillId="0" borderId="1" xfId="0" applyFont="1" applyFill="1" applyBorder="1" applyAlignment="1">
      <alignment vertical="top" wrapText="1"/>
    </xf>
    <xf numFmtId="0" fontId="20" fillId="0" borderId="1" xfId="0" applyFont="1" applyFill="1" applyBorder="1" applyAlignment="1">
      <alignment vertical="center" wrapText="1"/>
    </xf>
    <xf numFmtId="0" fontId="26" fillId="2" borderId="1" xfId="0" applyFont="1" applyFill="1" applyBorder="1" applyAlignment="1">
      <alignment horizontal="center" vertical="center" wrapText="1"/>
    </xf>
    <xf numFmtId="0" fontId="29" fillId="0" borderId="0" xfId="0" applyFont="1"/>
    <xf numFmtId="49" fontId="22" fillId="0" borderId="1" xfId="0" applyNumberFormat="1" applyFont="1" applyBorder="1" applyAlignment="1">
      <alignment horizontal="center" vertical="center" wrapText="1"/>
    </xf>
    <xf numFmtId="0" fontId="16" fillId="0" borderId="0" xfId="0" applyFont="1" applyBorder="1" applyAlignment="1">
      <alignment horizontal="left" vertical="top" wrapText="1"/>
    </xf>
    <xf numFmtId="49" fontId="16" fillId="0" borderId="0" xfId="0" applyNumberFormat="1" applyFont="1" applyBorder="1" applyAlignment="1">
      <alignment horizontal="center" vertical="center" wrapText="1"/>
    </xf>
    <xf numFmtId="0" fontId="16" fillId="0" borderId="0" xfId="0" applyFont="1" applyBorder="1" applyAlignment="1">
      <alignment horizontal="justify" vertical="top" wrapText="1"/>
    </xf>
    <xf numFmtId="0" fontId="12" fillId="0" borderId="1" xfId="1" applyFont="1" applyBorder="1" applyAlignment="1">
      <alignment horizontal="center" vertical="center" wrapText="1"/>
    </xf>
    <xf numFmtId="0" fontId="22" fillId="0" borderId="1" xfId="0" applyFont="1" applyBorder="1" applyAlignment="1">
      <alignment horizontal="center" vertical="center" wrapText="1"/>
    </xf>
    <xf numFmtId="0" fontId="22" fillId="0" borderId="1" xfId="0" applyFont="1" applyBorder="1" applyAlignment="1">
      <alignment horizontal="left" vertical="center" wrapText="1"/>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1" xfId="0" applyFont="1" applyBorder="1" applyAlignment="1">
      <alignment horizontal="center" vertical="center" wrapText="1"/>
    </xf>
    <xf numFmtId="0" fontId="12" fillId="4" borderId="1"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0" borderId="5" xfId="0" applyFont="1" applyBorder="1" applyAlignment="1">
      <alignment horizontal="center" vertical="center" wrapText="1"/>
    </xf>
    <xf numFmtId="0" fontId="25" fillId="4" borderId="0" xfId="0" applyFont="1" applyFill="1" applyBorder="1" applyAlignment="1">
      <alignment horizontal="center" vertical="center" wrapText="1"/>
    </xf>
    <xf numFmtId="0" fontId="30" fillId="4" borderId="1" xfId="0" applyFont="1" applyFill="1" applyBorder="1" applyAlignment="1">
      <alignment horizontal="center" vertical="center"/>
    </xf>
    <xf numFmtId="0" fontId="22" fillId="0" borderId="0" xfId="0" applyFont="1" applyAlignment="1">
      <alignment horizontal="center" vertical="center"/>
    </xf>
    <xf numFmtId="0" fontId="12" fillId="0" borderId="0" xfId="0" applyFont="1" applyAlignment="1">
      <alignment horizontal="center" vertical="center" wrapText="1"/>
    </xf>
    <xf numFmtId="0" fontId="25" fillId="0" borderId="1" xfId="0" applyFont="1" applyBorder="1" applyAlignment="1">
      <alignment horizontal="right" vertical="center" wrapText="1"/>
    </xf>
    <xf numFmtId="0" fontId="22" fillId="0" borderId="1" xfId="0" applyFont="1" applyBorder="1" applyAlignment="1">
      <alignment horizontal="right" vertical="top" wrapText="1"/>
    </xf>
    <xf numFmtId="0" fontId="5" fillId="0"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15" fillId="4" borderId="1" xfId="0" applyFont="1" applyFill="1" applyBorder="1" applyAlignment="1">
      <alignment horizontal="center" vertical="center"/>
    </xf>
    <xf numFmtId="0" fontId="5" fillId="4" borderId="0" xfId="0" applyFont="1" applyFill="1"/>
    <xf numFmtId="0" fontId="16" fillId="4" borderId="0" xfId="0" applyFont="1" applyFill="1" applyBorder="1" applyAlignment="1"/>
    <xf numFmtId="0" fontId="16" fillId="4" borderId="0" xfId="0" applyFont="1" applyFill="1" applyBorder="1"/>
    <xf numFmtId="0" fontId="16" fillId="4" borderId="0" xfId="0" applyFont="1" applyFill="1"/>
    <xf numFmtId="0" fontId="16" fillId="4" borderId="0" xfId="0" applyFont="1" applyFill="1" applyBorder="1" applyAlignment="1">
      <alignment wrapText="1"/>
    </xf>
    <xf numFmtId="0" fontId="15" fillId="4" borderId="0" xfId="0" applyFont="1" applyFill="1" applyBorder="1" applyAlignment="1">
      <alignment horizontal="center" vertical="center" wrapText="1"/>
    </xf>
    <xf numFmtId="0" fontId="15" fillId="4" borderId="0" xfId="0" applyFont="1" applyFill="1" applyBorder="1" applyAlignment="1">
      <alignment vertical="top"/>
    </xf>
    <xf numFmtId="0" fontId="16" fillId="4" borderId="1" xfId="0" applyFont="1" applyFill="1" applyBorder="1"/>
    <xf numFmtId="0" fontId="20" fillId="4" borderId="1" xfId="0" applyFont="1" applyFill="1" applyBorder="1" applyAlignment="1">
      <alignment vertical="center" wrapText="1"/>
    </xf>
    <xf numFmtId="0" fontId="16" fillId="4" borderId="0" xfId="0" applyFont="1" applyFill="1" applyAlignment="1">
      <alignment horizontal="center" vertical="top"/>
    </xf>
    <xf numFmtId="0" fontId="3" fillId="0" borderId="1" xfId="0" applyFont="1" applyFill="1" applyBorder="1" applyAlignment="1">
      <alignment horizontal="center" vertical="center" wrapText="1"/>
    </xf>
    <xf numFmtId="0" fontId="5" fillId="4" borderId="1" xfId="0" applyFont="1" applyFill="1" applyBorder="1"/>
    <xf numFmtId="0" fontId="16" fillId="3" borderId="1" xfId="0" applyFont="1" applyFill="1" applyBorder="1" applyAlignment="1">
      <alignment horizontal="center" vertical="center" wrapText="1"/>
    </xf>
    <xf numFmtId="0" fontId="16" fillId="0" borderId="6" xfId="0" applyFont="1" applyFill="1" applyBorder="1" applyAlignment="1">
      <alignment horizontal="right"/>
    </xf>
    <xf numFmtId="0" fontId="6" fillId="0" borderId="0" xfId="0" applyFont="1" applyAlignment="1"/>
    <xf numFmtId="0" fontId="16" fillId="0" borderId="0" xfId="0" applyFont="1" applyFill="1" applyBorder="1" applyAlignment="1"/>
    <xf numFmtId="0" fontId="16" fillId="0" borderId="0" xfId="0" applyFont="1" applyFill="1" applyBorder="1"/>
    <xf numFmtId="0" fontId="16" fillId="0" borderId="0" xfId="0" applyFont="1" applyFill="1" applyAlignment="1"/>
    <xf numFmtId="0" fontId="16" fillId="0" borderId="0" xfId="0" applyFont="1" applyFill="1"/>
    <xf numFmtId="0" fontId="16" fillId="0" borderId="0" xfId="0" applyFont="1" applyFill="1" applyBorder="1" applyAlignment="1">
      <alignment wrapText="1"/>
    </xf>
    <xf numFmtId="0" fontId="32" fillId="0" borderId="0" xfId="0" applyFont="1"/>
    <xf numFmtId="0" fontId="33" fillId="0" borderId="0" xfId="0" applyFont="1" applyAlignment="1">
      <alignment horizontal="center" vertical="top"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textRotation="90" wrapText="1"/>
    </xf>
    <xf numFmtId="0" fontId="16" fillId="0" borderId="1" xfId="0" applyFont="1" applyFill="1" applyBorder="1" applyAlignment="1">
      <alignment horizontal="justify" vertical="top" wrapText="1"/>
    </xf>
    <xf numFmtId="0" fontId="15" fillId="0" borderId="1" xfId="0" applyFont="1" applyFill="1" applyBorder="1" applyAlignment="1">
      <alignment horizontal="center" vertical="top" wrapText="1"/>
    </xf>
    <xf numFmtId="0" fontId="17" fillId="0" borderId="1" xfId="0" applyFont="1" applyFill="1" applyBorder="1" applyAlignment="1">
      <alignment horizontal="center" vertical="center"/>
    </xf>
    <xf numFmtId="0" fontId="17" fillId="0" borderId="1" xfId="0" applyFont="1" applyFill="1" applyBorder="1" applyAlignment="1">
      <alignment vertical="top" wrapText="1"/>
    </xf>
    <xf numFmtId="0" fontId="17" fillId="0" borderId="1" xfId="0" applyFont="1" applyFill="1" applyBorder="1" applyAlignment="1">
      <alignment horizontal="justify" vertical="top"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1" xfId="0" applyFont="1" applyFill="1" applyBorder="1"/>
    <xf numFmtId="0" fontId="15" fillId="0" borderId="1" xfId="0" applyFont="1" applyFill="1" applyBorder="1" applyAlignment="1">
      <alignment vertical="top"/>
    </xf>
    <xf numFmtId="0" fontId="12" fillId="0" borderId="1" xfId="0" applyFont="1" applyBorder="1" applyAlignment="1">
      <alignment horizontal="center" vertical="top" wrapText="1"/>
    </xf>
    <xf numFmtId="0" fontId="34" fillId="0" borderId="0" xfId="0" applyFont="1" applyAlignment="1">
      <alignment horizontal="center" vertical="center"/>
    </xf>
    <xf numFmtId="0" fontId="18" fillId="0" borderId="1" xfId="0" applyFont="1" applyFill="1" applyBorder="1" applyAlignment="1">
      <alignment horizontal="left" vertical="top" wrapText="1"/>
    </xf>
    <xf numFmtId="0" fontId="19" fillId="0" borderId="0" xfId="0" applyFont="1" applyAlignment="1">
      <alignment horizontal="left" vertical="top" wrapText="1"/>
    </xf>
    <xf numFmtId="0" fontId="16" fillId="4" borderId="1" xfId="0" applyFont="1" applyFill="1" applyBorder="1" applyAlignment="1">
      <alignment horizontal="center" vertical="top" wrapText="1"/>
    </xf>
    <xf numFmtId="0" fontId="19" fillId="4" borderId="1" xfId="0" applyFont="1" applyFill="1" applyBorder="1" applyAlignment="1">
      <alignment horizontal="center" vertical="top" wrapText="1"/>
    </xf>
    <xf numFmtId="0" fontId="22" fillId="4"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9" fillId="0" borderId="1" xfId="0" applyFont="1" applyBorder="1" applyAlignment="1">
      <alignment horizontal="justify" vertical="top" wrapText="1"/>
    </xf>
    <xf numFmtId="0" fontId="35" fillId="2" borderId="1" xfId="0" applyFont="1" applyFill="1" applyBorder="1" applyAlignment="1">
      <alignment horizontal="center" vertical="top" wrapText="1"/>
    </xf>
    <xf numFmtId="0" fontId="17" fillId="0" borderId="1" xfId="0" applyFont="1" applyBorder="1" applyAlignment="1">
      <alignment horizontal="left" vertical="center" wrapText="1"/>
    </xf>
    <xf numFmtId="0" fontId="17" fillId="3" borderId="1" xfId="0" applyFont="1" applyFill="1" applyBorder="1" applyAlignment="1">
      <alignment horizontal="center" vertical="center" wrapText="1"/>
    </xf>
    <xf numFmtId="0" fontId="36" fillId="4" borderId="1" xfId="0" applyFont="1" applyFill="1" applyBorder="1" applyAlignment="1">
      <alignment horizontal="center" vertical="center"/>
    </xf>
    <xf numFmtId="0" fontId="37" fillId="0" borderId="0" xfId="0" applyFont="1"/>
    <xf numFmtId="0" fontId="19" fillId="0" borderId="1" xfId="0" applyFont="1" applyBorder="1" applyAlignment="1">
      <alignment horizontal="left" vertical="top" wrapText="1"/>
    </xf>
    <xf numFmtId="0" fontId="19" fillId="0" borderId="1" xfId="0" applyFont="1" applyBorder="1" applyAlignment="1">
      <alignment horizontal="left" vertical="center" wrapText="1"/>
    </xf>
    <xf numFmtId="0" fontId="39" fillId="0" borderId="0" xfId="0" applyFont="1"/>
    <xf numFmtId="0" fontId="16" fillId="3" borderId="2" xfId="0" applyFont="1" applyFill="1" applyBorder="1" applyAlignment="1">
      <alignment horizontal="center" vertical="center" wrapText="1"/>
    </xf>
    <xf numFmtId="0" fontId="9" fillId="0" borderId="2" xfId="0" applyFont="1" applyBorder="1" applyAlignment="1">
      <alignment horizontal="justify" vertical="top" wrapText="1"/>
    </xf>
    <xf numFmtId="0" fontId="16" fillId="0" borderId="2" xfId="0" applyFont="1" applyBorder="1" applyAlignment="1">
      <alignment horizontal="center" wrapText="1"/>
    </xf>
    <xf numFmtId="0" fontId="38" fillId="0" borderId="1" xfId="0" applyFont="1" applyBorder="1" applyAlignment="1">
      <alignment vertical="center"/>
    </xf>
    <xf numFmtId="0" fontId="16" fillId="3" borderId="5" xfId="0" applyFont="1" applyFill="1" applyBorder="1" applyAlignment="1">
      <alignment horizontal="center" vertical="center" wrapText="1"/>
    </xf>
    <xf numFmtId="0" fontId="38" fillId="0" borderId="1" xfId="0" applyFont="1" applyBorder="1" applyAlignment="1">
      <alignment horizontal="center" vertical="center"/>
    </xf>
    <xf numFmtId="0" fontId="36" fillId="4" borderId="1" xfId="0" applyFont="1" applyFill="1" applyBorder="1"/>
    <xf numFmtId="0" fontId="9" fillId="0" borderId="1" xfId="0" applyFont="1" applyBorder="1" applyAlignment="1">
      <alignment horizontal="left" vertical="top" wrapText="1"/>
    </xf>
    <xf numFmtId="0" fontId="15" fillId="0" borderId="1" xfId="0" applyFont="1" applyBorder="1" applyAlignment="1">
      <alignment horizontal="center" wrapText="1"/>
    </xf>
    <xf numFmtId="0" fontId="5" fillId="0" borderId="1" xfId="0" applyFont="1" applyBorder="1" applyAlignment="1">
      <alignment horizontal="left" vertical="center"/>
    </xf>
    <xf numFmtId="0" fontId="15" fillId="0" borderId="1" xfId="0" applyFont="1" applyBorder="1" applyAlignment="1">
      <alignment horizontal="center" vertical="center" wrapText="1"/>
    </xf>
    <xf numFmtId="164" fontId="2" fillId="0" borderId="1" xfId="0" applyNumberFormat="1" applyFont="1" applyFill="1" applyBorder="1" applyAlignment="1">
      <alignment horizontal="center" vertical="center" wrapText="1"/>
    </xf>
    <xf numFmtId="0" fontId="16" fillId="4" borderId="1" xfId="0" applyFont="1" applyFill="1" applyBorder="1" applyAlignment="1">
      <alignment horizontal="justify" vertical="top" wrapText="1"/>
    </xf>
    <xf numFmtId="0" fontId="16" fillId="4" borderId="1" xfId="0" applyFont="1" applyFill="1" applyBorder="1" applyAlignment="1">
      <alignment horizontal="left" vertical="top" wrapText="1"/>
    </xf>
    <xf numFmtId="0" fontId="16" fillId="4" borderId="1" xfId="0" applyFont="1" applyFill="1" applyBorder="1" applyAlignment="1">
      <alignment vertical="top" wrapText="1"/>
    </xf>
    <xf numFmtId="0" fontId="16" fillId="4" borderId="1" xfId="0" applyFont="1" applyFill="1" applyBorder="1" applyAlignment="1">
      <alignment horizontal="left" vertical="center" wrapText="1"/>
    </xf>
    <xf numFmtId="0" fontId="16" fillId="4" borderId="1" xfId="0" applyFont="1" applyFill="1" applyBorder="1" applyAlignment="1">
      <alignment horizontal="justify" vertical="center" wrapText="1"/>
    </xf>
    <xf numFmtId="0" fontId="16" fillId="4" borderId="1" xfId="0" applyFont="1" applyFill="1" applyBorder="1" applyAlignment="1">
      <alignment horizontal="center" vertical="center" wrapText="1"/>
    </xf>
    <xf numFmtId="0" fontId="2" fillId="4" borderId="1" xfId="0" applyFont="1" applyFill="1" applyBorder="1" applyAlignment="1">
      <alignment horizontal="center" vertical="center" textRotation="90" wrapText="1" readingOrder="1"/>
    </xf>
    <xf numFmtId="0" fontId="19" fillId="4" borderId="3" xfId="0" applyFont="1" applyFill="1" applyBorder="1" applyAlignment="1">
      <alignment horizontal="center" vertical="center" wrapText="1"/>
    </xf>
    <xf numFmtId="0" fontId="19" fillId="4" borderId="3" xfId="0" applyNumberFormat="1" applyFont="1" applyFill="1" applyBorder="1" applyAlignment="1">
      <alignment horizontal="center" vertical="center" wrapText="1"/>
    </xf>
    <xf numFmtId="0" fontId="19" fillId="4" borderId="3" xfId="0" applyFont="1" applyFill="1" applyBorder="1" applyAlignment="1">
      <alignment vertical="center" wrapText="1"/>
    </xf>
    <xf numFmtId="0" fontId="6" fillId="4" borderId="0" xfId="0" applyFont="1" applyFill="1"/>
    <xf numFmtId="0" fontId="16" fillId="4" borderId="1" xfId="0" applyFont="1" applyFill="1" applyBorder="1" applyAlignment="1">
      <alignment horizontal="center" vertical="center" wrapText="1" shrinkToFit="1"/>
    </xf>
    <xf numFmtId="0" fontId="16" fillId="4" borderId="1" xfId="0" applyFont="1" applyFill="1" applyBorder="1" applyAlignment="1">
      <alignment vertical="center" wrapText="1" shrinkToFit="1"/>
    </xf>
    <xf numFmtId="0" fontId="2" fillId="4" borderId="1" xfId="0" applyFont="1" applyFill="1" applyBorder="1"/>
    <xf numFmtId="0" fontId="9" fillId="4" borderId="3" xfId="0" applyFont="1" applyFill="1" applyBorder="1" applyAlignment="1">
      <alignment horizontal="center" vertical="center" wrapText="1" readingOrder="1"/>
    </xf>
    <xf numFmtId="0" fontId="15" fillId="4" borderId="1" xfId="0" applyFont="1" applyFill="1" applyBorder="1" applyAlignment="1">
      <alignment horizontal="center" vertical="center" wrapText="1" readingOrder="1"/>
    </xf>
    <xf numFmtId="0" fontId="19" fillId="4" borderId="3" xfId="0" applyNumberFormat="1" applyFont="1" applyFill="1" applyBorder="1" applyAlignment="1">
      <alignment vertical="center" wrapText="1"/>
    </xf>
    <xf numFmtId="0" fontId="19" fillId="4" borderId="1" xfId="0" applyFont="1" applyFill="1" applyBorder="1" applyAlignment="1">
      <alignment horizontal="center" vertical="center" wrapText="1"/>
    </xf>
    <xf numFmtId="0" fontId="19" fillId="4" borderId="1" xfId="0" applyFont="1" applyFill="1" applyBorder="1" applyAlignment="1">
      <alignment vertical="center" wrapText="1"/>
    </xf>
    <xf numFmtId="0" fontId="19" fillId="4" borderId="9" xfId="0" applyNumberFormat="1" applyFont="1" applyFill="1" applyBorder="1" applyAlignment="1">
      <alignment horizontal="center" vertical="center" wrapText="1"/>
    </xf>
    <xf numFmtId="0" fontId="19" fillId="4" borderId="1" xfId="0" applyNumberFormat="1" applyFont="1" applyFill="1" applyBorder="1" applyAlignment="1">
      <alignment horizontal="center" vertical="center" wrapText="1"/>
    </xf>
    <xf numFmtId="0" fontId="19" fillId="4" borderId="1" xfId="0" applyFont="1" applyFill="1" applyBorder="1" applyAlignment="1">
      <alignment horizontal="center" vertical="center"/>
    </xf>
    <xf numFmtId="0" fontId="19" fillId="4" borderId="1" xfId="0" applyFont="1" applyFill="1" applyBorder="1" applyAlignment="1">
      <alignment vertical="center"/>
    </xf>
    <xf numFmtId="0" fontId="9" fillId="4" borderId="3" xfId="0" applyFont="1" applyFill="1" applyBorder="1" applyAlignment="1">
      <alignment horizontal="center" vertical="center" wrapText="1"/>
    </xf>
    <xf numFmtId="0" fontId="9" fillId="4" borderId="3" xfId="0" applyFont="1" applyFill="1" applyBorder="1" applyAlignment="1">
      <alignment vertical="center" wrapText="1"/>
    </xf>
    <xf numFmtId="0" fontId="16" fillId="0" borderId="1" xfId="0" applyFont="1" applyFill="1" applyBorder="1" applyAlignment="1">
      <alignment wrapText="1"/>
    </xf>
    <xf numFmtId="0" fontId="20" fillId="0" borderId="1" xfId="0" applyFont="1" applyFill="1" applyBorder="1" applyAlignment="1">
      <alignment horizontal="center" vertical="center"/>
    </xf>
    <xf numFmtId="0" fontId="15" fillId="4" borderId="1" xfId="0" applyFont="1" applyFill="1" applyBorder="1" applyAlignment="1">
      <alignment horizontal="center" vertical="center" wrapText="1" shrinkToFit="1"/>
    </xf>
    <xf numFmtId="0" fontId="2" fillId="0" borderId="4"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4" borderId="0" xfId="0" applyFont="1" applyFill="1" applyBorder="1" applyAlignment="1">
      <alignment horizontal="center" vertical="center"/>
    </xf>
    <xf numFmtId="49" fontId="16" fillId="0" borderId="6" xfId="0" applyNumberFormat="1" applyFont="1" applyFill="1" applyBorder="1" applyAlignment="1">
      <alignment horizontal="center"/>
    </xf>
    <xf numFmtId="0" fontId="16" fillId="0" borderId="6" xfId="0" applyFont="1" applyBorder="1" applyAlignment="1">
      <alignment horizontal="center"/>
    </xf>
    <xf numFmtId="0" fontId="16" fillId="0" borderId="7" xfId="0" applyFont="1" applyBorder="1" applyAlignment="1">
      <alignment horizontal="center" vertical="top"/>
    </xf>
    <xf numFmtId="0" fontId="16" fillId="0" borderId="0" xfId="0" applyFont="1" applyAlignment="1">
      <alignment horizontal="center" vertical="top"/>
    </xf>
    <xf numFmtId="0" fontId="2" fillId="4" borderId="0" xfId="0" applyFont="1" applyFill="1" applyBorder="1" applyAlignment="1">
      <alignment horizontal="center" vertical="center" wrapText="1"/>
    </xf>
    <xf numFmtId="49" fontId="16" fillId="0" borderId="6" xfId="0" applyNumberFormat="1" applyFont="1" applyBorder="1" applyAlignment="1">
      <alignment horizontal="left"/>
    </xf>
    <xf numFmtId="0" fontId="33" fillId="0" borderId="7" xfId="0" applyFont="1" applyBorder="1" applyAlignment="1">
      <alignment horizontal="left" vertical="top" wrapText="1"/>
    </xf>
    <xf numFmtId="0" fontId="16" fillId="0" borderId="0" xfId="0" applyFont="1" applyAlignment="1">
      <alignment vertical="center"/>
    </xf>
    <xf numFmtId="0" fontId="0" fillId="0" borderId="0" xfId="0" applyAlignment="1"/>
    <xf numFmtId="0" fontId="16" fillId="0" borderId="7" xfId="0" applyFont="1" applyBorder="1" applyAlignment="1">
      <alignment horizontal="center"/>
    </xf>
    <xf numFmtId="0" fontId="0" fillId="0" borderId="7" xfId="0" applyBorder="1" applyAlignment="1"/>
    <xf numFmtId="0" fontId="19" fillId="0" borderId="2"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3" xfId="0" applyFont="1" applyBorder="1" applyAlignment="1">
      <alignment horizontal="center" vertical="center" wrapText="1"/>
    </xf>
    <xf numFmtId="0" fontId="16" fillId="3"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2" fillId="0" borderId="0" xfId="0" applyFont="1" applyAlignment="1">
      <alignment horizontal="center" wrapText="1"/>
    </xf>
    <xf numFmtId="0" fontId="2" fillId="0" borderId="0" xfId="0" applyFont="1" applyAlignment="1">
      <alignment horizontal="center"/>
    </xf>
    <xf numFmtId="0" fontId="2" fillId="0" borderId="0" xfId="0" applyFont="1" applyBorder="1" applyAlignment="1">
      <alignment horizontal="center" vertical="center" wrapText="1"/>
    </xf>
    <xf numFmtId="0" fontId="16" fillId="0" borderId="4"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0" xfId="0" applyFont="1" applyAlignment="1">
      <alignment horizontal="center"/>
    </xf>
    <xf numFmtId="49" fontId="16" fillId="0" borderId="6" xfId="0" applyNumberFormat="1" applyFont="1" applyBorder="1" applyAlignment="1">
      <alignment horizontal="center"/>
    </xf>
    <xf numFmtId="49" fontId="16" fillId="0" borderId="6" xfId="0" applyNumberFormat="1" applyFont="1" applyBorder="1" applyAlignment="1"/>
    <xf numFmtId="49" fontId="0" fillId="0" borderId="6" xfId="0" applyNumberFormat="1" applyBorder="1" applyAlignment="1"/>
    <xf numFmtId="0" fontId="16" fillId="0" borderId="6" xfId="0" applyFont="1" applyBorder="1" applyAlignment="1"/>
    <xf numFmtId="0" fontId="0" fillId="0" borderId="6" xfId="0" applyBorder="1" applyAlignment="1"/>
    <xf numFmtId="0" fontId="22" fillId="0" borderId="7" xfId="0" applyFont="1" applyBorder="1" applyAlignment="1">
      <alignment horizontal="left" vertical="top" wrapText="1"/>
    </xf>
    <xf numFmtId="0" fontId="16" fillId="0" borderId="0" xfId="0" applyFont="1" applyBorder="1" applyAlignment="1">
      <alignment horizontal="center" vertical="top"/>
    </xf>
    <xf numFmtId="49" fontId="9" fillId="0" borderId="1" xfId="1" applyNumberFormat="1" applyFont="1" applyFill="1" applyBorder="1" applyAlignment="1">
      <alignment horizontal="center" vertical="center" textRotation="90" wrapText="1" readingOrder="1"/>
    </xf>
    <xf numFmtId="0" fontId="2" fillId="0" borderId="0" xfId="0" applyFont="1" applyBorder="1" applyAlignment="1">
      <alignment horizontal="right" vertical="center"/>
    </xf>
    <xf numFmtId="0" fontId="2" fillId="0" borderId="1" xfId="0" applyFont="1" applyFill="1" applyBorder="1" applyAlignment="1">
      <alignment horizontal="center" vertical="center" textRotation="90" wrapText="1"/>
    </xf>
    <xf numFmtId="0" fontId="9" fillId="0" borderId="1" xfId="1"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textRotation="90" wrapText="1" readingOrder="1"/>
    </xf>
    <xf numFmtId="0" fontId="2" fillId="4" borderId="1" xfId="0" applyFont="1" applyFill="1" applyBorder="1" applyAlignment="1">
      <alignment horizontal="center" vertical="center" textRotation="90" wrapText="1" readingOrder="1"/>
    </xf>
    <xf numFmtId="49" fontId="9" fillId="4" borderId="1" xfId="1" applyNumberFormat="1" applyFont="1" applyFill="1" applyBorder="1" applyAlignment="1">
      <alignment horizontal="center" vertical="center" textRotation="90" wrapText="1" readingOrder="1"/>
    </xf>
    <xf numFmtId="0" fontId="9" fillId="0" borderId="1" xfId="1" applyNumberFormat="1" applyFont="1" applyFill="1" applyBorder="1" applyAlignment="1">
      <alignment horizontal="center" vertical="center" textRotation="90" wrapText="1"/>
    </xf>
    <xf numFmtId="0" fontId="9" fillId="0" borderId="1" xfId="1" applyNumberFormat="1" applyFont="1" applyFill="1" applyBorder="1" applyAlignment="1">
      <alignment horizontal="center" vertical="center" textRotation="90"/>
    </xf>
    <xf numFmtId="0" fontId="16" fillId="0" borderId="0" xfId="0" applyFont="1" applyBorder="1" applyAlignment="1">
      <alignment horizontal="center"/>
    </xf>
    <xf numFmtId="0" fontId="16" fillId="0" borderId="6" xfId="0" applyFont="1" applyFill="1" applyBorder="1" applyAlignment="1">
      <alignment horizontal="right"/>
    </xf>
    <xf numFmtId="0" fontId="2" fillId="4" borderId="1" xfId="0" applyFont="1" applyFill="1" applyBorder="1" applyAlignment="1">
      <alignment horizontal="center" vertical="center" wrapText="1" readingOrder="1"/>
    </xf>
    <xf numFmtId="0" fontId="9" fillId="4" borderId="1" xfId="1" applyNumberFormat="1" applyFont="1" applyFill="1" applyBorder="1" applyAlignment="1">
      <alignment horizontal="center" vertical="center" textRotation="90" wrapText="1"/>
    </xf>
    <xf numFmtId="0" fontId="2" fillId="0" borderId="0" xfId="0" applyFont="1" applyBorder="1" applyAlignment="1">
      <alignment horizontal="center" wrapText="1"/>
    </xf>
    <xf numFmtId="0" fontId="2" fillId="4" borderId="1"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readingOrder="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xf>
    <xf numFmtId="0" fontId="2" fillId="0" borderId="1" xfId="0" applyFont="1" applyFill="1" applyBorder="1" applyAlignment="1">
      <alignment horizontal="left" vertical="center" wrapText="1" readingOrder="1"/>
    </xf>
    <xf numFmtId="0" fontId="5" fillId="0" borderId="0" xfId="0" applyFont="1" applyAlignment="1">
      <alignment horizontal="left" vertical="center"/>
    </xf>
    <xf numFmtId="0" fontId="9" fillId="0" borderId="1" xfId="0" applyFont="1" applyFill="1" applyBorder="1" applyAlignment="1">
      <alignment horizontal="left" vertical="center" wrapText="1" readingOrder="1"/>
    </xf>
    <xf numFmtId="49" fontId="15" fillId="0" borderId="1" xfId="0" applyNumberFormat="1" applyFont="1" applyBorder="1" applyAlignment="1">
      <alignment horizontal="center" vertical="center" wrapText="1"/>
    </xf>
    <xf numFmtId="0" fontId="15" fillId="0" borderId="1" xfId="0" applyFont="1" applyBorder="1" applyAlignment="1">
      <alignment horizontal="center" vertical="center" wrapText="1"/>
    </xf>
    <xf numFmtId="0" fontId="5" fillId="0" borderId="0" xfId="0" applyFont="1" applyAlignment="1">
      <alignment horizontal="center"/>
    </xf>
    <xf numFmtId="0" fontId="5" fillId="0" borderId="0" xfId="0" applyFont="1" applyAlignment="1">
      <alignment horizontal="center" wrapText="1"/>
    </xf>
    <xf numFmtId="0" fontId="5" fillId="0" borderId="6" xfId="0" applyFont="1" applyBorder="1" applyAlignment="1">
      <alignment horizontal="center"/>
    </xf>
    <xf numFmtId="0" fontId="5" fillId="0" borderId="0" xfId="0" applyFont="1" applyBorder="1" applyAlignment="1">
      <alignment horizontal="center"/>
    </xf>
    <xf numFmtId="0" fontId="5" fillId="0" borderId="0" xfId="0" applyFont="1" applyBorder="1" applyAlignment="1">
      <alignment horizontal="center" wrapText="1"/>
    </xf>
    <xf numFmtId="0" fontId="5" fillId="0" borderId="0" xfId="0" applyFont="1" applyAlignment="1">
      <alignment horizontal="left" vertical="top" wrapText="1"/>
    </xf>
    <xf numFmtId="1" fontId="16" fillId="0" borderId="4" xfId="0" applyNumberFormat="1" applyFont="1" applyFill="1" applyBorder="1" applyAlignment="1">
      <alignment horizontal="left" vertical="center" wrapText="1"/>
    </xf>
    <xf numFmtId="1" fontId="16" fillId="0" borderId="9" xfId="0" applyNumberFormat="1" applyFont="1" applyFill="1" applyBorder="1" applyAlignment="1">
      <alignment horizontal="left" vertical="center" wrapText="1"/>
    </xf>
    <xf numFmtId="1" fontId="16" fillId="0" borderId="5" xfId="0" applyNumberFormat="1" applyFont="1" applyFill="1" applyBorder="1" applyAlignment="1">
      <alignment horizontal="left" vertical="center" wrapText="1"/>
    </xf>
    <xf numFmtId="0" fontId="16" fillId="0" borderId="2" xfId="0" applyFont="1" applyFill="1" applyBorder="1" applyAlignment="1">
      <alignment horizontal="center" vertical="center" wrapText="1"/>
    </xf>
    <xf numFmtId="0" fontId="16" fillId="0" borderId="10"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10"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5" fillId="0" borderId="0" xfId="0" applyFont="1" applyBorder="1" applyAlignment="1">
      <alignment horizontal="center" vertical="center"/>
    </xf>
    <xf numFmtId="0" fontId="9" fillId="4" borderId="1" xfId="1" applyNumberFormat="1" applyFont="1" applyFill="1" applyBorder="1" applyAlignment="1">
      <alignment horizontal="center" vertical="center" wrapText="1"/>
    </xf>
    <xf numFmtId="0" fontId="2" fillId="4" borderId="1" xfId="0" applyFont="1" applyFill="1" applyBorder="1" applyAlignment="1">
      <alignment horizontal="center" vertical="center" textRotation="90" wrapText="1"/>
    </xf>
    <xf numFmtId="0" fontId="9" fillId="4" borderId="1" xfId="1" applyNumberFormat="1" applyFont="1" applyFill="1" applyBorder="1" applyAlignment="1">
      <alignment horizontal="center" vertical="center" textRotation="90"/>
    </xf>
    <xf numFmtId="0" fontId="2" fillId="0" borderId="0" xfId="0" applyFont="1" applyAlignment="1">
      <alignment horizontal="center" vertical="center" wrapText="1"/>
    </xf>
    <xf numFmtId="0" fontId="16" fillId="0" borderId="0" xfId="0" applyFont="1" applyBorder="1" applyAlignment="1">
      <alignment horizontal="center" wrapText="1"/>
    </xf>
    <xf numFmtId="0" fontId="5" fillId="0" borderId="7" xfId="0" applyFont="1" applyBorder="1" applyAlignment="1">
      <alignment horizont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left" wrapText="1"/>
    </xf>
    <xf numFmtId="0" fontId="2" fillId="0" borderId="9" xfId="0" applyFont="1" applyBorder="1" applyAlignment="1">
      <alignment horizontal="left" wrapText="1"/>
    </xf>
    <xf numFmtId="0" fontId="2" fillId="0" borderId="5" xfId="0" applyFont="1" applyBorder="1" applyAlignment="1">
      <alignment horizontal="left" wrapText="1"/>
    </xf>
    <xf numFmtId="0" fontId="31" fillId="0" borderId="0" xfId="0" applyFont="1" applyAlignment="1">
      <alignment horizontal="center" vertical="center" wrapText="1"/>
    </xf>
    <xf numFmtId="0" fontId="31" fillId="0" borderId="6" xfId="0" applyFont="1" applyBorder="1" applyAlignment="1">
      <alignment horizontal="center" vertical="center" wrapText="1"/>
    </xf>
    <xf numFmtId="0" fontId="2" fillId="0" borderId="1" xfId="0" applyFont="1" applyBorder="1" applyAlignment="1">
      <alignment horizontal="left" vertical="center" wrapText="1"/>
    </xf>
    <xf numFmtId="0" fontId="2" fillId="4" borderId="1" xfId="0" applyFont="1" applyFill="1" applyBorder="1" applyAlignment="1">
      <alignment horizontal="left" vertical="center" wrapText="1"/>
    </xf>
    <xf numFmtId="0" fontId="2" fillId="4" borderId="1" xfId="0" applyFont="1" applyFill="1" applyBorder="1" applyAlignment="1">
      <alignment horizontal="justify" vertical="center" wrapText="1"/>
    </xf>
    <xf numFmtId="0" fontId="32" fillId="0" borderId="7" xfId="0" applyFont="1" applyBorder="1" applyAlignment="1">
      <alignment horizontal="center" wrapText="1"/>
    </xf>
    <xf numFmtId="0" fontId="32" fillId="0" borderId="7" xfId="0" applyFont="1" applyBorder="1" applyAlignment="1">
      <alignment horizontal="center"/>
    </xf>
    <xf numFmtId="0" fontId="5" fillId="0" borderId="1" xfId="0" applyFont="1" applyBorder="1" applyAlignment="1">
      <alignment horizontal="center" vertical="top" wrapText="1"/>
    </xf>
    <xf numFmtId="0" fontId="2" fillId="0" borderId="1" xfId="0" applyFont="1" applyBorder="1" applyAlignment="1">
      <alignment horizontal="center" vertical="top" wrapText="1"/>
    </xf>
  </cellXfs>
  <cellStyles count="3">
    <cellStyle name="Обычный" xfId="0" builtinId="0"/>
    <cellStyle name="Обычный 2" xfId="1"/>
    <cellStyle name="Обычный 4"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zoomScaleSheetLayoutView="100" workbookViewId="0">
      <selection activeCell="N2" sqref="N2"/>
    </sheetView>
  </sheetViews>
  <sheetFormatPr defaultRowHeight="15" x14ac:dyDescent="0.25"/>
  <cols>
    <col min="1" max="1" width="16.140625" style="11" bestFit="1" customWidth="1"/>
    <col min="2" max="2" width="30.140625" style="11" customWidth="1"/>
    <col min="3" max="3" width="11" style="11" customWidth="1"/>
    <col min="4" max="8" width="10.7109375" style="11" customWidth="1"/>
    <col min="9" max="9" width="26" style="11" customWidth="1"/>
    <col min="10" max="16384" width="9.140625" style="11"/>
  </cols>
  <sheetData>
    <row r="1" spans="1:9" ht="22.5" customHeight="1" x14ac:dyDescent="0.25">
      <c r="I1" s="10"/>
    </row>
    <row r="2" spans="1:9" ht="45.75" customHeight="1" x14ac:dyDescent="0.25">
      <c r="A2" s="364" t="s">
        <v>546</v>
      </c>
      <c r="B2" s="364"/>
      <c r="C2" s="364"/>
      <c r="D2" s="364"/>
      <c r="E2" s="364"/>
      <c r="F2" s="364"/>
      <c r="G2" s="364"/>
      <c r="H2" s="364"/>
      <c r="I2" s="364"/>
    </row>
    <row r="3" spans="1:9" s="16" customFormat="1" ht="23.1" customHeight="1" x14ac:dyDescent="0.25">
      <c r="A3" s="363" t="s">
        <v>60</v>
      </c>
      <c r="B3" s="363" t="s">
        <v>35</v>
      </c>
      <c r="C3" s="363" t="s">
        <v>36</v>
      </c>
      <c r="D3" s="363"/>
      <c r="E3" s="363"/>
      <c r="F3" s="363"/>
      <c r="G3" s="363"/>
      <c r="H3" s="363"/>
      <c r="I3" s="363" t="s">
        <v>128</v>
      </c>
    </row>
    <row r="4" spans="1:9" s="16" customFormat="1" ht="23.1" customHeight="1" x14ac:dyDescent="0.25">
      <c r="A4" s="363"/>
      <c r="B4" s="363"/>
      <c r="C4" s="363" t="s">
        <v>129</v>
      </c>
      <c r="D4" s="363" t="s">
        <v>130</v>
      </c>
      <c r="E4" s="363"/>
      <c r="F4" s="363"/>
      <c r="G4" s="363"/>
      <c r="H4" s="363"/>
      <c r="I4" s="363"/>
    </row>
    <row r="5" spans="1:9" s="16" customFormat="1" ht="23.1" customHeight="1" x14ac:dyDescent="0.25">
      <c r="A5" s="363"/>
      <c r="B5" s="363"/>
      <c r="C5" s="363"/>
      <c r="D5" s="210" t="s">
        <v>37</v>
      </c>
      <c r="E5" s="210" t="s">
        <v>38</v>
      </c>
      <c r="F5" s="210" t="s">
        <v>39</v>
      </c>
      <c r="G5" s="210" t="s">
        <v>40</v>
      </c>
      <c r="H5" s="210" t="s">
        <v>41</v>
      </c>
      <c r="I5" s="363"/>
    </row>
    <row r="6" spans="1:9" s="16" customFormat="1" ht="23.1" customHeight="1" x14ac:dyDescent="0.25">
      <c r="A6" s="360" t="s">
        <v>558</v>
      </c>
      <c r="B6" s="361"/>
      <c r="C6" s="361"/>
      <c r="D6" s="361"/>
      <c r="E6" s="361"/>
      <c r="F6" s="361"/>
      <c r="G6" s="361"/>
      <c r="H6" s="361"/>
      <c r="I6" s="362"/>
    </row>
    <row r="7" spans="1:9" s="16" customFormat="1" ht="23.1" customHeight="1" x14ac:dyDescent="0.25">
      <c r="A7" s="57">
        <v>1</v>
      </c>
      <c r="B7" s="34" t="s">
        <v>164</v>
      </c>
      <c r="C7" s="54">
        <f>D7+E7+F7+G7+H7</f>
        <v>13694</v>
      </c>
      <c r="D7" s="51">
        <v>2250</v>
      </c>
      <c r="E7" s="51">
        <v>6660</v>
      </c>
      <c r="F7" s="51">
        <v>1997</v>
      </c>
      <c r="G7" s="51">
        <v>963</v>
      </c>
      <c r="H7" s="51">
        <v>1824</v>
      </c>
      <c r="I7" s="35">
        <v>2.5</v>
      </c>
    </row>
    <row r="8" spans="1:9" s="16" customFormat="1" ht="23.1" customHeight="1" x14ac:dyDescent="0.25">
      <c r="A8" s="57">
        <v>2</v>
      </c>
      <c r="B8" s="34" t="s">
        <v>165</v>
      </c>
      <c r="C8" s="54">
        <f t="shared" ref="C8:C28" si="0">D8+E8+F8+G8+H8</f>
        <v>26918</v>
      </c>
      <c r="D8" s="51">
        <v>91</v>
      </c>
      <c r="E8" s="51">
        <v>3918</v>
      </c>
      <c r="F8" s="51">
        <v>20635</v>
      </c>
      <c r="G8" s="51">
        <v>2176</v>
      </c>
      <c r="H8" s="51">
        <v>98</v>
      </c>
      <c r="I8" s="35">
        <v>2.9</v>
      </c>
    </row>
    <row r="9" spans="1:9" s="16" customFormat="1" ht="18.75" x14ac:dyDescent="0.25">
      <c r="A9" s="57">
        <v>3</v>
      </c>
      <c r="B9" s="34" t="s">
        <v>166</v>
      </c>
      <c r="C9" s="54">
        <f t="shared" si="0"/>
        <v>24753</v>
      </c>
      <c r="D9" s="47">
        <v>5524</v>
      </c>
      <c r="E9" s="47">
        <v>6040</v>
      </c>
      <c r="F9" s="47">
        <v>4845</v>
      </c>
      <c r="G9" s="47">
        <v>6206</v>
      </c>
      <c r="H9" s="47">
        <v>2138</v>
      </c>
      <c r="I9" s="35">
        <v>2.7</v>
      </c>
    </row>
    <row r="10" spans="1:9" ht="18.75" x14ac:dyDescent="0.25">
      <c r="A10" s="57">
        <v>4</v>
      </c>
      <c r="B10" s="34" t="s">
        <v>167</v>
      </c>
      <c r="C10" s="54">
        <f t="shared" si="0"/>
        <v>16703</v>
      </c>
      <c r="D10" s="48">
        <v>0</v>
      </c>
      <c r="E10" s="48">
        <v>6547</v>
      </c>
      <c r="F10" s="48">
        <v>8059</v>
      </c>
      <c r="G10" s="48">
        <v>1776</v>
      </c>
      <c r="H10" s="49">
        <v>321</v>
      </c>
      <c r="I10" s="35">
        <v>2.9</v>
      </c>
    </row>
    <row r="11" spans="1:9" ht="18.75" x14ac:dyDescent="0.25">
      <c r="A11" s="57">
        <v>5</v>
      </c>
      <c r="B11" s="34" t="s">
        <v>168</v>
      </c>
      <c r="C11" s="54">
        <f t="shared" si="0"/>
        <v>20886</v>
      </c>
      <c r="D11" s="50">
        <v>431</v>
      </c>
      <c r="E11" s="50">
        <v>4450</v>
      </c>
      <c r="F11" s="50">
        <v>15622</v>
      </c>
      <c r="G11" s="50">
        <v>383</v>
      </c>
      <c r="H11" s="50">
        <v>0</v>
      </c>
      <c r="I11" s="35">
        <v>2.8</v>
      </c>
    </row>
    <row r="12" spans="1:9" ht="18.75" x14ac:dyDescent="0.25">
      <c r="A12" s="57">
        <v>6</v>
      </c>
      <c r="B12" s="34" t="s">
        <v>434</v>
      </c>
      <c r="C12" s="54">
        <f t="shared" si="0"/>
        <v>29163</v>
      </c>
      <c r="D12" s="50">
        <v>0</v>
      </c>
      <c r="E12" s="50">
        <v>3524</v>
      </c>
      <c r="F12" s="50">
        <v>15951</v>
      </c>
      <c r="G12" s="50">
        <v>9210</v>
      </c>
      <c r="H12" s="50">
        <v>478</v>
      </c>
      <c r="I12" s="35">
        <v>2.9</v>
      </c>
    </row>
    <row r="13" spans="1:9" ht="18.75" x14ac:dyDescent="0.25">
      <c r="A13" s="57">
        <v>7</v>
      </c>
      <c r="B13" s="34" t="s">
        <v>169</v>
      </c>
      <c r="C13" s="54">
        <f t="shared" si="0"/>
        <v>27098</v>
      </c>
      <c r="D13" s="50">
        <v>0</v>
      </c>
      <c r="E13" s="50">
        <v>5688</v>
      </c>
      <c r="F13" s="50">
        <v>19889</v>
      </c>
      <c r="G13" s="50">
        <v>1496</v>
      </c>
      <c r="H13" s="50">
        <v>25</v>
      </c>
      <c r="I13" s="35">
        <v>2.8</v>
      </c>
    </row>
    <row r="14" spans="1:9" ht="18.75" x14ac:dyDescent="0.25">
      <c r="A14" s="57">
        <v>8</v>
      </c>
      <c r="B14" s="34" t="s">
        <v>170</v>
      </c>
      <c r="C14" s="158">
        <f t="shared" si="0"/>
        <v>16125</v>
      </c>
      <c r="D14" s="51">
        <v>0</v>
      </c>
      <c r="E14" s="51">
        <v>0</v>
      </c>
      <c r="F14" s="51">
        <v>0</v>
      </c>
      <c r="G14" s="51">
        <v>2523</v>
      </c>
      <c r="H14" s="51">
        <v>13602</v>
      </c>
      <c r="I14" s="35">
        <v>2.9</v>
      </c>
    </row>
    <row r="15" spans="1:9" ht="18.75" x14ac:dyDescent="0.25">
      <c r="A15" s="57">
        <v>9</v>
      </c>
      <c r="B15" s="34" t="s">
        <v>435</v>
      </c>
      <c r="C15" s="54">
        <f t="shared" si="0"/>
        <v>8897</v>
      </c>
      <c r="D15" s="51">
        <v>0</v>
      </c>
      <c r="E15" s="51">
        <v>4279</v>
      </c>
      <c r="F15" s="51">
        <v>4056</v>
      </c>
      <c r="G15" s="51">
        <v>467</v>
      </c>
      <c r="H15" s="51">
        <v>95</v>
      </c>
      <c r="I15" s="35">
        <v>2.6</v>
      </c>
    </row>
    <row r="16" spans="1:9" ht="18.75" x14ac:dyDescent="0.25">
      <c r="A16" s="57">
        <v>10</v>
      </c>
      <c r="B16" s="34" t="s">
        <v>436</v>
      </c>
      <c r="C16" s="54">
        <f t="shared" si="0"/>
        <v>10020</v>
      </c>
      <c r="D16" s="51">
        <v>0</v>
      </c>
      <c r="E16" s="51">
        <v>107</v>
      </c>
      <c r="F16" s="51">
        <v>887</v>
      </c>
      <c r="G16" s="51">
        <v>4392</v>
      </c>
      <c r="H16" s="51">
        <v>4634</v>
      </c>
      <c r="I16" s="35">
        <v>4.2</v>
      </c>
    </row>
    <row r="17" spans="1:9" ht="18.75" x14ac:dyDescent="0.25">
      <c r="A17" s="57">
        <v>11</v>
      </c>
      <c r="B17" s="34" t="s">
        <v>171</v>
      </c>
      <c r="C17" s="54">
        <f t="shared" si="0"/>
        <v>13754</v>
      </c>
      <c r="D17" s="47">
        <v>0</v>
      </c>
      <c r="E17" s="47">
        <v>1457</v>
      </c>
      <c r="F17" s="47">
        <v>4352</v>
      </c>
      <c r="G17" s="47">
        <v>3470</v>
      </c>
      <c r="H17" s="47">
        <v>4475</v>
      </c>
      <c r="I17" s="35">
        <v>3.8</v>
      </c>
    </row>
    <row r="18" spans="1:9" ht="18.75" x14ac:dyDescent="0.25">
      <c r="A18" s="57">
        <v>12</v>
      </c>
      <c r="B18" s="34" t="s">
        <v>172</v>
      </c>
      <c r="C18" s="54">
        <f t="shared" si="0"/>
        <v>18026</v>
      </c>
      <c r="D18" s="52">
        <v>655</v>
      </c>
      <c r="E18" s="52">
        <v>5899</v>
      </c>
      <c r="F18" s="52">
        <v>3871</v>
      </c>
      <c r="G18" s="52">
        <v>2796</v>
      </c>
      <c r="H18" s="52">
        <v>4805</v>
      </c>
      <c r="I18" s="35">
        <v>3.3</v>
      </c>
    </row>
    <row r="19" spans="1:9" ht="18.75" x14ac:dyDescent="0.25">
      <c r="A19" s="57">
        <v>13</v>
      </c>
      <c r="B19" s="34" t="s">
        <v>173</v>
      </c>
      <c r="C19" s="54">
        <f t="shared" si="0"/>
        <v>14173</v>
      </c>
      <c r="D19" s="48">
        <v>0</v>
      </c>
      <c r="E19" s="48">
        <v>0</v>
      </c>
      <c r="F19" s="48">
        <v>0</v>
      </c>
      <c r="G19" s="48">
        <v>0</v>
      </c>
      <c r="H19" s="48">
        <v>14173</v>
      </c>
      <c r="I19" s="35">
        <v>5</v>
      </c>
    </row>
    <row r="20" spans="1:9" ht="18.75" x14ac:dyDescent="0.25">
      <c r="A20" s="57">
        <v>14</v>
      </c>
      <c r="B20" s="34" t="s">
        <v>174</v>
      </c>
      <c r="C20" s="54">
        <f t="shared" si="0"/>
        <v>20821</v>
      </c>
      <c r="D20" s="51">
        <v>0</v>
      </c>
      <c r="E20" s="51">
        <v>417</v>
      </c>
      <c r="F20" s="51">
        <v>15274</v>
      </c>
      <c r="G20" s="51">
        <v>4859</v>
      </c>
      <c r="H20" s="51">
        <v>271</v>
      </c>
      <c r="I20" s="35">
        <v>3.2</v>
      </c>
    </row>
    <row r="21" spans="1:9" ht="18.75" x14ac:dyDescent="0.25">
      <c r="A21" s="57">
        <v>15</v>
      </c>
      <c r="B21" s="34" t="s">
        <v>175</v>
      </c>
      <c r="C21" s="54">
        <f t="shared" si="0"/>
        <v>15692</v>
      </c>
      <c r="D21" s="47">
        <v>1019</v>
      </c>
      <c r="E21" s="47">
        <v>837</v>
      </c>
      <c r="F21" s="47">
        <v>1945</v>
      </c>
      <c r="G21" s="47">
        <v>6710</v>
      </c>
      <c r="H21" s="47">
        <v>5181</v>
      </c>
      <c r="I21" s="35">
        <v>3.4</v>
      </c>
    </row>
    <row r="22" spans="1:9" ht="18.75" x14ac:dyDescent="0.25">
      <c r="A22" s="57">
        <v>16</v>
      </c>
      <c r="B22" s="34" t="s">
        <v>176</v>
      </c>
      <c r="C22" s="54">
        <f t="shared" si="0"/>
        <v>24150</v>
      </c>
      <c r="D22" s="51">
        <v>0</v>
      </c>
      <c r="E22" s="51">
        <v>7356</v>
      </c>
      <c r="F22" s="51">
        <v>14262</v>
      </c>
      <c r="G22" s="51">
        <v>2532</v>
      </c>
      <c r="H22" s="51">
        <v>0</v>
      </c>
      <c r="I22" s="35">
        <v>2.8</v>
      </c>
    </row>
    <row r="23" spans="1:9" ht="18.75" x14ac:dyDescent="0.25">
      <c r="A23" s="57">
        <v>17</v>
      </c>
      <c r="B23" s="34" t="s">
        <v>177</v>
      </c>
      <c r="C23" s="54">
        <f t="shared" si="0"/>
        <v>28993</v>
      </c>
      <c r="D23" s="51">
        <v>377</v>
      </c>
      <c r="E23" s="51">
        <v>3599</v>
      </c>
      <c r="F23" s="51">
        <v>7685</v>
      </c>
      <c r="G23" s="51">
        <v>14982</v>
      </c>
      <c r="H23" s="51">
        <v>2350</v>
      </c>
      <c r="I23" s="35">
        <v>3.5</v>
      </c>
    </row>
    <row r="24" spans="1:9" ht="18.75" x14ac:dyDescent="0.25">
      <c r="A24" s="57">
        <v>18</v>
      </c>
      <c r="B24" s="34" t="s">
        <v>178</v>
      </c>
      <c r="C24" s="54">
        <f t="shared" si="0"/>
        <v>22358</v>
      </c>
      <c r="D24" s="50">
        <v>1577</v>
      </c>
      <c r="E24" s="50">
        <v>8822</v>
      </c>
      <c r="F24" s="50">
        <v>5775</v>
      </c>
      <c r="G24" s="50">
        <v>3201</v>
      </c>
      <c r="H24" s="50">
        <v>2983</v>
      </c>
      <c r="I24" s="35">
        <v>3.3</v>
      </c>
    </row>
    <row r="25" spans="1:9" ht="18.75" x14ac:dyDescent="0.25">
      <c r="A25" s="57">
        <v>19</v>
      </c>
      <c r="B25" s="34" t="s">
        <v>437</v>
      </c>
      <c r="C25" s="54">
        <f t="shared" si="0"/>
        <v>17125</v>
      </c>
      <c r="D25" s="50">
        <v>0</v>
      </c>
      <c r="E25" s="50">
        <v>1752</v>
      </c>
      <c r="F25" s="50">
        <v>7126</v>
      </c>
      <c r="G25" s="50">
        <v>6515</v>
      </c>
      <c r="H25" s="50">
        <v>1732</v>
      </c>
      <c r="I25" s="35">
        <v>3.5</v>
      </c>
    </row>
    <row r="26" spans="1:9" ht="18.75" x14ac:dyDescent="0.25">
      <c r="A26" s="57">
        <v>20</v>
      </c>
      <c r="B26" s="34" t="s">
        <v>179</v>
      </c>
      <c r="C26" s="54">
        <f t="shared" si="0"/>
        <v>19956</v>
      </c>
      <c r="D26" s="50">
        <v>7085</v>
      </c>
      <c r="E26" s="50">
        <v>4446</v>
      </c>
      <c r="F26" s="50">
        <v>4670</v>
      </c>
      <c r="G26" s="50">
        <v>3123</v>
      </c>
      <c r="H26" s="50">
        <v>632</v>
      </c>
      <c r="I26" s="35">
        <v>2.2999999999999998</v>
      </c>
    </row>
    <row r="27" spans="1:9" ht="18.75" x14ac:dyDescent="0.25">
      <c r="A27" s="57">
        <v>21</v>
      </c>
      <c r="B27" s="34" t="s">
        <v>180</v>
      </c>
      <c r="C27" s="54">
        <f t="shared" si="0"/>
        <v>52090</v>
      </c>
      <c r="D27" s="50">
        <v>0</v>
      </c>
      <c r="E27" s="50">
        <v>4170</v>
      </c>
      <c r="F27" s="50">
        <v>13073</v>
      </c>
      <c r="G27" s="50">
        <v>24730</v>
      </c>
      <c r="H27" s="50">
        <v>10117</v>
      </c>
      <c r="I27" s="35">
        <v>3.7</v>
      </c>
    </row>
    <row r="28" spans="1:9" ht="18.75" x14ac:dyDescent="0.25">
      <c r="A28" s="57">
        <v>22</v>
      </c>
      <c r="B28" s="34" t="s">
        <v>438</v>
      </c>
      <c r="C28" s="54">
        <f t="shared" si="0"/>
        <v>7681</v>
      </c>
      <c r="D28" s="50">
        <v>0</v>
      </c>
      <c r="E28" s="50">
        <v>0</v>
      </c>
      <c r="F28" s="50">
        <v>6549</v>
      </c>
      <c r="G28" s="50">
        <v>897</v>
      </c>
      <c r="H28" s="50">
        <v>235</v>
      </c>
      <c r="I28" s="35">
        <v>3.2</v>
      </c>
    </row>
    <row r="29" spans="1:9" ht="18.75" x14ac:dyDescent="0.25">
      <c r="A29" s="33"/>
      <c r="B29" s="36" t="s">
        <v>439</v>
      </c>
      <c r="C29" s="157">
        <v>449076</v>
      </c>
      <c r="D29" s="56">
        <v>19009</v>
      </c>
      <c r="E29" s="56">
        <v>82880</v>
      </c>
      <c r="F29" s="56">
        <v>189686</v>
      </c>
      <c r="G29" s="56">
        <v>100721</v>
      </c>
      <c r="H29" s="56">
        <v>57144</v>
      </c>
      <c r="I29" s="159">
        <f>SUM(I9:I28)/22</f>
        <v>2.9454545454545453</v>
      </c>
    </row>
    <row r="30" spans="1:9" s="185" customFormat="1" ht="18.75" x14ac:dyDescent="0.25">
      <c r="A30" s="57"/>
      <c r="B30" s="59" t="s">
        <v>541</v>
      </c>
      <c r="C30" s="157">
        <v>78900</v>
      </c>
      <c r="D30" s="157" t="s">
        <v>215</v>
      </c>
      <c r="E30" s="157" t="s">
        <v>215</v>
      </c>
      <c r="F30" s="157" t="s">
        <v>215</v>
      </c>
      <c r="G30" s="157" t="s">
        <v>215</v>
      </c>
      <c r="H30" s="157" t="s">
        <v>215</v>
      </c>
      <c r="I30" s="184" t="s">
        <v>215</v>
      </c>
    </row>
    <row r="31" spans="1:9" ht="31.5" x14ac:dyDescent="0.25">
      <c r="A31" s="33"/>
      <c r="B31" s="36" t="s">
        <v>181</v>
      </c>
      <c r="C31" s="157">
        <v>527976</v>
      </c>
      <c r="D31" s="56">
        <v>19009</v>
      </c>
      <c r="E31" s="56">
        <v>82880</v>
      </c>
      <c r="F31" s="56">
        <v>189686</v>
      </c>
      <c r="G31" s="56">
        <v>100721</v>
      </c>
      <c r="H31" s="56">
        <v>57144</v>
      </c>
      <c r="I31" s="56">
        <v>2.9</v>
      </c>
    </row>
    <row r="32" spans="1:9" ht="18.75" x14ac:dyDescent="0.25">
      <c r="A32" s="213"/>
      <c r="B32" s="214"/>
      <c r="C32" s="215"/>
      <c r="D32" s="216"/>
      <c r="E32" s="216"/>
      <c r="F32" s="216"/>
      <c r="G32" s="216"/>
      <c r="H32" s="216"/>
      <c r="I32" s="216"/>
    </row>
    <row r="33" spans="1:9" x14ac:dyDescent="0.25">
      <c r="A33" s="37"/>
      <c r="B33" s="38"/>
      <c r="C33" s="38"/>
      <c r="D33" s="38"/>
      <c r="E33" s="38"/>
      <c r="F33" s="38"/>
      <c r="G33" s="38"/>
      <c r="H33" s="38"/>
      <c r="I33" s="38"/>
    </row>
    <row r="34" spans="1:9" ht="15.75" x14ac:dyDescent="0.25">
      <c r="A34" s="37"/>
      <c r="B34" s="39" t="s">
        <v>46</v>
      </c>
      <c r="C34" s="366" t="s">
        <v>182</v>
      </c>
      <c r="D34" s="366"/>
      <c r="E34" s="40"/>
      <c r="F34" s="41"/>
      <c r="G34" s="40"/>
      <c r="H34" s="40"/>
      <c r="I34" s="42"/>
    </row>
    <row r="35" spans="1:9" ht="15.75" x14ac:dyDescent="0.25">
      <c r="A35" s="37"/>
      <c r="B35" s="39" t="s">
        <v>131</v>
      </c>
      <c r="C35" s="367" t="s">
        <v>132</v>
      </c>
      <c r="D35" s="367"/>
      <c r="E35" s="40"/>
      <c r="F35" s="41"/>
      <c r="G35" s="41"/>
      <c r="H35" s="41"/>
      <c r="I35" s="43" t="s">
        <v>124</v>
      </c>
    </row>
    <row r="36" spans="1:9" ht="15.75" x14ac:dyDescent="0.25">
      <c r="A36" s="37"/>
      <c r="B36" s="39"/>
      <c r="C36" s="41"/>
      <c r="D36" s="41"/>
      <c r="E36" s="40"/>
      <c r="F36" s="41"/>
      <c r="G36" s="41"/>
      <c r="H36" s="41"/>
      <c r="I36" s="41"/>
    </row>
    <row r="37" spans="1:9" ht="15.75" x14ac:dyDescent="0.25">
      <c r="A37" s="37"/>
      <c r="B37" s="39" t="s">
        <v>44</v>
      </c>
      <c r="C37" s="366" t="s">
        <v>183</v>
      </c>
      <c r="D37" s="366"/>
      <c r="E37" s="40"/>
      <c r="F37" s="366" t="s">
        <v>425</v>
      </c>
      <c r="G37" s="366"/>
      <c r="H37" s="41"/>
      <c r="I37" s="42"/>
    </row>
    <row r="38" spans="1:9" ht="15.75" x14ac:dyDescent="0.25">
      <c r="A38" s="37"/>
      <c r="B38" s="39" t="s">
        <v>45</v>
      </c>
      <c r="C38" s="367" t="s">
        <v>133</v>
      </c>
      <c r="D38" s="367"/>
      <c r="E38" s="368" t="s">
        <v>132</v>
      </c>
      <c r="F38" s="368"/>
      <c r="G38" s="368"/>
      <c r="H38" s="368"/>
      <c r="I38" s="43" t="s">
        <v>134</v>
      </c>
    </row>
    <row r="39" spans="1:9" ht="15.75" x14ac:dyDescent="0.25">
      <c r="A39" s="37"/>
      <c r="B39" s="39" t="s">
        <v>47</v>
      </c>
      <c r="C39" s="40"/>
      <c r="D39" s="40"/>
      <c r="E39" s="40"/>
      <c r="F39" s="40"/>
      <c r="G39" s="40"/>
      <c r="H39" s="40"/>
      <c r="I39" s="40"/>
    </row>
    <row r="40" spans="1:9" ht="15.75" x14ac:dyDescent="0.25">
      <c r="A40" s="37"/>
      <c r="B40" s="39" t="s">
        <v>135</v>
      </c>
      <c r="C40" s="365" t="s">
        <v>184</v>
      </c>
      <c r="D40" s="365"/>
      <c r="E40" s="40"/>
      <c r="F40" s="41"/>
      <c r="G40" s="41"/>
      <c r="H40" s="41"/>
      <c r="I40" s="44" t="s">
        <v>971</v>
      </c>
    </row>
    <row r="41" spans="1:9" ht="15.75" x14ac:dyDescent="0.25">
      <c r="A41" s="37"/>
      <c r="B41" s="39"/>
      <c r="C41" s="45" t="s">
        <v>136</v>
      </c>
      <c r="D41" s="45"/>
      <c r="E41" s="41"/>
      <c r="F41" s="41"/>
      <c r="G41" s="41"/>
      <c r="H41" s="41"/>
      <c r="I41" s="46" t="s">
        <v>62</v>
      </c>
    </row>
  </sheetData>
  <mergeCells count="15">
    <mergeCell ref="C40:D40"/>
    <mergeCell ref="C34:D34"/>
    <mergeCell ref="C35:D35"/>
    <mergeCell ref="C37:D37"/>
    <mergeCell ref="F37:G37"/>
    <mergeCell ref="C38:D38"/>
    <mergeCell ref="E38:H38"/>
    <mergeCell ref="A6:I6"/>
    <mergeCell ref="A3:A5"/>
    <mergeCell ref="A2:I2"/>
    <mergeCell ref="B3:B5"/>
    <mergeCell ref="C3:H3"/>
    <mergeCell ref="I3:I5"/>
    <mergeCell ref="C4:C5"/>
    <mergeCell ref="D4:H4"/>
  </mergeCells>
  <printOptions horizontalCentered="1" verticalCentered="1"/>
  <pageMargins left="0.43307086614173229" right="0.39370078740157483" top="0.31496062992125984" bottom="0.19685039370078741" header="0.19685039370078741" footer="0.31496062992125984"/>
  <pageSetup paperSize="9" scale="6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XFC57"/>
  <sheetViews>
    <sheetView zoomScaleNormal="100" zoomScaleSheetLayoutView="100" workbookViewId="0">
      <selection activeCell="L2" sqref="L2"/>
    </sheetView>
  </sheetViews>
  <sheetFormatPr defaultRowHeight="15" x14ac:dyDescent="0.25"/>
  <cols>
    <col min="1" max="1" width="12.7109375" style="9" customWidth="1"/>
    <col min="2" max="2" width="16.140625" style="5" customWidth="1"/>
    <col min="3" max="3" width="60.5703125" style="5" customWidth="1"/>
    <col min="4" max="4" width="22.28515625" style="5" customWidth="1"/>
    <col min="5" max="5" width="20.42578125" style="5" customWidth="1"/>
    <col min="6" max="6" width="23" style="5" customWidth="1"/>
    <col min="7" max="7" width="27" style="5" customWidth="1"/>
    <col min="8" max="8" width="11.28515625" style="5" customWidth="1"/>
    <col min="9" max="9" width="11" style="5" customWidth="1"/>
    <col min="10" max="10" width="10.140625" style="5" customWidth="1"/>
    <col min="11" max="16384" width="9.140625" style="5"/>
  </cols>
  <sheetData>
    <row r="1" spans="1:16383" ht="18.75" x14ac:dyDescent="0.25">
      <c r="A1" s="14"/>
      <c r="B1" s="14"/>
      <c r="C1" s="14"/>
      <c r="D1" s="14"/>
      <c r="E1" s="14"/>
      <c r="F1" s="14"/>
      <c r="G1" s="15"/>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c r="IV1" s="8"/>
      <c r="IW1" s="8"/>
      <c r="IX1" s="8"/>
      <c r="IY1" s="8"/>
      <c r="IZ1" s="8"/>
      <c r="JA1" s="8"/>
      <c r="JB1" s="8"/>
      <c r="JC1" s="8"/>
      <c r="JD1" s="8"/>
      <c r="JE1" s="8"/>
      <c r="JF1" s="8"/>
      <c r="JG1" s="8"/>
      <c r="JH1" s="8"/>
      <c r="JI1" s="8"/>
      <c r="JJ1" s="8"/>
      <c r="JK1" s="8"/>
      <c r="JL1" s="8"/>
      <c r="JM1" s="8"/>
      <c r="JN1" s="8"/>
      <c r="JO1" s="8"/>
      <c r="JP1" s="8"/>
      <c r="JQ1" s="8"/>
      <c r="JR1" s="8"/>
      <c r="JS1" s="8"/>
      <c r="JT1" s="8"/>
      <c r="JU1" s="8"/>
      <c r="JV1" s="8"/>
      <c r="JW1" s="8"/>
      <c r="JX1" s="8"/>
      <c r="JY1" s="8"/>
      <c r="JZ1" s="8"/>
      <c r="KA1" s="8"/>
      <c r="KB1" s="8"/>
      <c r="KC1" s="8"/>
      <c r="KD1" s="8"/>
      <c r="KE1" s="8"/>
      <c r="KF1" s="8"/>
      <c r="KG1" s="8"/>
      <c r="KH1" s="8"/>
      <c r="KI1" s="8"/>
      <c r="KJ1" s="8"/>
      <c r="KK1" s="8"/>
      <c r="KL1" s="8"/>
      <c r="KM1" s="8"/>
      <c r="KN1" s="8"/>
      <c r="KO1" s="8"/>
      <c r="KP1" s="8"/>
      <c r="KQ1" s="8"/>
      <c r="KR1" s="8"/>
      <c r="KS1" s="8"/>
      <c r="KT1" s="8"/>
      <c r="KU1" s="8"/>
      <c r="KV1" s="8"/>
      <c r="KW1" s="8"/>
      <c r="KX1" s="8"/>
      <c r="KY1" s="8"/>
      <c r="KZ1" s="8"/>
      <c r="LA1" s="8"/>
      <c r="LB1" s="8"/>
      <c r="LC1" s="8"/>
      <c r="LD1" s="8"/>
      <c r="LE1" s="8"/>
      <c r="LF1" s="8"/>
      <c r="LG1" s="8"/>
      <c r="LH1" s="8"/>
      <c r="LI1" s="8"/>
      <c r="LJ1" s="8"/>
      <c r="LK1" s="8"/>
      <c r="LL1" s="8"/>
      <c r="LM1" s="8"/>
      <c r="LN1" s="8"/>
      <c r="LO1" s="8"/>
      <c r="LP1" s="8"/>
      <c r="LQ1" s="8"/>
      <c r="LR1" s="8"/>
      <c r="LS1" s="8"/>
      <c r="LT1" s="8"/>
      <c r="LU1" s="8"/>
      <c r="LV1" s="8"/>
      <c r="LW1" s="8"/>
      <c r="LX1" s="8"/>
      <c r="LY1" s="8"/>
      <c r="LZ1" s="8"/>
      <c r="MA1" s="8"/>
      <c r="MB1" s="8"/>
      <c r="MC1" s="8"/>
      <c r="MD1" s="8"/>
      <c r="ME1" s="8"/>
      <c r="MF1" s="8"/>
      <c r="MG1" s="8"/>
      <c r="MH1" s="8"/>
      <c r="MI1" s="8"/>
      <c r="MJ1" s="8"/>
      <c r="MK1" s="8"/>
      <c r="ML1" s="8"/>
      <c r="MM1" s="8"/>
      <c r="MN1" s="8"/>
      <c r="MO1" s="8"/>
      <c r="MP1" s="8"/>
      <c r="MQ1" s="8"/>
      <c r="MR1" s="8"/>
      <c r="MS1" s="8"/>
      <c r="MT1" s="8"/>
      <c r="MU1" s="8"/>
      <c r="MV1" s="8"/>
      <c r="MW1" s="8"/>
      <c r="MX1" s="8"/>
      <c r="MY1" s="8"/>
      <c r="MZ1" s="8"/>
      <c r="NA1" s="8"/>
      <c r="NB1" s="8"/>
      <c r="NC1" s="8"/>
      <c r="ND1" s="8"/>
      <c r="NE1" s="8"/>
      <c r="NF1" s="8"/>
      <c r="NG1" s="8"/>
      <c r="NH1" s="8"/>
      <c r="NI1" s="8"/>
      <c r="NJ1" s="8"/>
      <c r="NK1" s="8"/>
      <c r="NL1" s="8"/>
      <c r="NM1" s="8"/>
      <c r="NN1" s="8"/>
      <c r="NO1" s="8"/>
      <c r="NP1" s="8"/>
      <c r="NQ1" s="8"/>
      <c r="NR1" s="8"/>
      <c r="NS1" s="8"/>
      <c r="NT1" s="8"/>
      <c r="NU1" s="8"/>
      <c r="NV1" s="8"/>
      <c r="NW1" s="8"/>
      <c r="NX1" s="8"/>
      <c r="NY1" s="8"/>
      <c r="NZ1" s="8"/>
      <c r="OA1" s="8"/>
      <c r="OB1" s="8"/>
      <c r="OC1" s="8"/>
      <c r="OD1" s="8"/>
      <c r="OE1" s="8"/>
      <c r="OF1" s="8"/>
      <c r="OG1" s="8"/>
      <c r="OH1" s="8"/>
      <c r="OI1" s="8"/>
      <c r="OJ1" s="8"/>
      <c r="OK1" s="8"/>
      <c r="OL1" s="8"/>
      <c r="OM1" s="8"/>
      <c r="ON1" s="8"/>
      <c r="OO1" s="8"/>
      <c r="OP1" s="8"/>
      <c r="OQ1" s="8"/>
      <c r="OR1" s="8"/>
      <c r="OS1" s="8"/>
      <c r="OT1" s="8"/>
      <c r="OU1" s="8"/>
      <c r="OV1" s="8"/>
      <c r="OW1" s="8"/>
      <c r="OX1" s="8"/>
      <c r="OY1" s="8"/>
      <c r="OZ1" s="8"/>
      <c r="PA1" s="8"/>
      <c r="PB1" s="8"/>
      <c r="PC1" s="8"/>
      <c r="PD1" s="8"/>
      <c r="PE1" s="8"/>
      <c r="PF1" s="8"/>
      <c r="PG1" s="8"/>
      <c r="PH1" s="8"/>
      <c r="PI1" s="8"/>
      <c r="PJ1" s="8"/>
      <c r="PK1" s="8"/>
      <c r="PL1" s="8"/>
      <c r="PM1" s="8"/>
      <c r="PN1" s="8"/>
      <c r="PO1" s="8"/>
      <c r="PP1" s="8"/>
      <c r="PQ1" s="8"/>
      <c r="PR1" s="8"/>
      <c r="PS1" s="8"/>
      <c r="PT1" s="8"/>
      <c r="PU1" s="8"/>
      <c r="PV1" s="8"/>
      <c r="PW1" s="8"/>
      <c r="PX1" s="8"/>
      <c r="PY1" s="8"/>
      <c r="PZ1" s="8"/>
      <c r="QA1" s="8"/>
      <c r="QB1" s="8"/>
      <c r="QC1" s="8"/>
      <c r="QD1" s="8"/>
      <c r="QE1" s="8"/>
      <c r="QF1" s="8"/>
      <c r="QG1" s="8"/>
      <c r="QH1" s="8"/>
      <c r="QI1" s="8"/>
      <c r="QJ1" s="8"/>
      <c r="QK1" s="8"/>
      <c r="QL1" s="8"/>
      <c r="QM1" s="8"/>
      <c r="QN1" s="8"/>
      <c r="QO1" s="8"/>
      <c r="QP1" s="8"/>
      <c r="QQ1" s="8"/>
      <c r="QR1" s="8"/>
      <c r="QS1" s="8"/>
      <c r="QT1" s="8"/>
      <c r="QU1" s="8"/>
      <c r="QV1" s="8"/>
      <c r="QW1" s="8"/>
      <c r="QX1" s="8"/>
      <c r="QY1" s="8"/>
      <c r="QZ1" s="8"/>
      <c r="RA1" s="8"/>
      <c r="RB1" s="8"/>
      <c r="RC1" s="8"/>
      <c r="RD1" s="8"/>
      <c r="RE1" s="8"/>
      <c r="RF1" s="8"/>
      <c r="RG1" s="8"/>
      <c r="RH1" s="8"/>
      <c r="RI1" s="8"/>
      <c r="RJ1" s="8"/>
      <c r="RK1" s="8"/>
      <c r="RL1" s="8"/>
      <c r="RM1" s="8"/>
      <c r="RN1" s="8"/>
      <c r="RO1" s="8"/>
      <c r="RP1" s="8"/>
      <c r="RQ1" s="8"/>
      <c r="RR1" s="8"/>
      <c r="RS1" s="8"/>
      <c r="RT1" s="8"/>
      <c r="RU1" s="8"/>
      <c r="RV1" s="8"/>
      <c r="RW1" s="8"/>
      <c r="RX1" s="8"/>
      <c r="RY1" s="8"/>
      <c r="RZ1" s="8"/>
      <c r="SA1" s="8"/>
      <c r="SB1" s="8"/>
      <c r="SC1" s="8"/>
      <c r="SD1" s="8"/>
      <c r="SE1" s="8"/>
      <c r="SF1" s="8"/>
      <c r="SG1" s="8"/>
      <c r="SH1" s="8"/>
      <c r="SI1" s="8"/>
      <c r="SJ1" s="8"/>
      <c r="SK1" s="8"/>
      <c r="SL1" s="8"/>
      <c r="SM1" s="8"/>
      <c r="SN1" s="8"/>
      <c r="SO1" s="8"/>
      <c r="SP1" s="8"/>
      <c r="SQ1" s="8"/>
      <c r="SR1" s="8"/>
      <c r="SS1" s="8"/>
      <c r="ST1" s="8"/>
      <c r="SU1" s="8"/>
      <c r="SV1" s="8"/>
      <c r="SW1" s="8"/>
      <c r="SX1" s="8"/>
      <c r="SY1" s="8"/>
      <c r="SZ1" s="8"/>
      <c r="TA1" s="8"/>
      <c r="TB1" s="8"/>
      <c r="TC1" s="8"/>
      <c r="TD1" s="8"/>
      <c r="TE1" s="8"/>
      <c r="TF1" s="8"/>
      <c r="TG1" s="8"/>
      <c r="TH1" s="8"/>
      <c r="TI1" s="8"/>
      <c r="TJ1" s="8"/>
      <c r="TK1" s="8"/>
      <c r="TL1" s="8"/>
      <c r="TM1" s="8"/>
      <c r="TN1" s="8"/>
      <c r="TO1" s="8"/>
      <c r="TP1" s="8"/>
      <c r="TQ1" s="8"/>
      <c r="TR1" s="8"/>
      <c r="TS1" s="8"/>
      <c r="TT1" s="8"/>
      <c r="TU1" s="8"/>
      <c r="TV1" s="8"/>
      <c r="TW1" s="8"/>
      <c r="TX1" s="8"/>
      <c r="TY1" s="8"/>
      <c r="TZ1" s="8"/>
      <c r="UA1" s="8"/>
      <c r="UB1" s="8"/>
      <c r="UC1" s="8"/>
      <c r="UD1" s="8"/>
      <c r="UE1" s="8"/>
      <c r="UF1" s="8"/>
      <c r="UG1" s="8"/>
      <c r="UH1" s="8"/>
      <c r="UI1" s="8"/>
      <c r="UJ1" s="8"/>
      <c r="UK1" s="8"/>
      <c r="UL1" s="8"/>
      <c r="UM1" s="8"/>
      <c r="UN1" s="8"/>
      <c r="UO1" s="8"/>
      <c r="UP1" s="8"/>
      <c r="UQ1" s="8"/>
      <c r="UR1" s="8"/>
      <c r="US1" s="8"/>
      <c r="UT1" s="8"/>
      <c r="UU1" s="8"/>
      <c r="UV1" s="8"/>
      <c r="UW1" s="8"/>
      <c r="UX1" s="8"/>
      <c r="UY1" s="8"/>
      <c r="UZ1" s="8"/>
      <c r="VA1" s="8"/>
      <c r="VB1" s="8"/>
      <c r="VC1" s="8"/>
      <c r="VD1" s="8"/>
      <c r="VE1" s="8"/>
      <c r="VF1" s="8"/>
      <c r="VG1" s="8"/>
      <c r="VH1" s="8"/>
      <c r="VI1" s="8"/>
      <c r="VJ1" s="8"/>
      <c r="VK1" s="8"/>
      <c r="VL1" s="8"/>
      <c r="VM1" s="8"/>
      <c r="VN1" s="8"/>
      <c r="VO1" s="8"/>
      <c r="VP1" s="8"/>
      <c r="VQ1" s="8"/>
      <c r="VR1" s="8"/>
      <c r="VS1" s="8"/>
      <c r="VT1" s="8"/>
      <c r="VU1" s="8"/>
      <c r="VV1" s="8"/>
      <c r="VW1" s="8"/>
      <c r="VX1" s="8"/>
      <c r="VY1" s="8"/>
      <c r="VZ1" s="8"/>
      <c r="WA1" s="8"/>
      <c r="WB1" s="8"/>
      <c r="WC1" s="8"/>
      <c r="WD1" s="8"/>
      <c r="WE1" s="8"/>
      <c r="WF1" s="8"/>
      <c r="WG1" s="8"/>
      <c r="WH1" s="8"/>
      <c r="WI1" s="8"/>
      <c r="WJ1" s="8"/>
      <c r="WK1" s="8"/>
      <c r="WL1" s="8"/>
      <c r="WM1" s="8"/>
      <c r="WN1" s="8"/>
      <c r="WO1" s="8"/>
      <c r="WP1" s="8"/>
      <c r="WQ1" s="8"/>
      <c r="WR1" s="8"/>
      <c r="WS1" s="8"/>
      <c r="WT1" s="8"/>
      <c r="WU1" s="8"/>
      <c r="WV1" s="8"/>
      <c r="WW1" s="8"/>
      <c r="WX1" s="8"/>
      <c r="WY1" s="8"/>
      <c r="WZ1" s="8"/>
      <c r="XA1" s="8"/>
      <c r="XB1" s="8"/>
      <c r="XC1" s="8"/>
      <c r="XD1" s="8"/>
      <c r="XE1" s="8"/>
      <c r="XF1" s="8"/>
      <c r="XG1" s="8"/>
      <c r="XH1" s="8"/>
      <c r="XI1" s="8"/>
      <c r="XJ1" s="8"/>
      <c r="XK1" s="8"/>
      <c r="XL1" s="8"/>
      <c r="XM1" s="8"/>
      <c r="XN1" s="8"/>
      <c r="XO1" s="8"/>
      <c r="XP1" s="8"/>
      <c r="XQ1" s="8"/>
      <c r="XR1" s="8"/>
      <c r="XS1" s="8"/>
      <c r="XT1" s="8"/>
      <c r="XU1" s="8"/>
      <c r="XV1" s="8"/>
      <c r="XW1" s="8"/>
      <c r="XX1" s="8"/>
      <c r="XY1" s="8"/>
      <c r="XZ1" s="8"/>
      <c r="YA1" s="8"/>
      <c r="YB1" s="8"/>
      <c r="YC1" s="8"/>
      <c r="YD1" s="8"/>
      <c r="YE1" s="8"/>
      <c r="YF1" s="8"/>
      <c r="YG1" s="8"/>
      <c r="YH1" s="8"/>
      <c r="YI1" s="8"/>
      <c r="YJ1" s="8"/>
      <c r="YK1" s="8"/>
      <c r="YL1" s="8"/>
      <c r="YM1" s="8"/>
      <c r="YN1" s="8"/>
      <c r="YO1" s="8"/>
      <c r="YP1" s="8"/>
      <c r="YQ1" s="8"/>
      <c r="YR1" s="8"/>
      <c r="YS1" s="8"/>
      <c r="YT1" s="8"/>
      <c r="YU1" s="8"/>
      <c r="YV1" s="8"/>
      <c r="YW1" s="8"/>
      <c r="YX1" s="8"/>
      <c r="YY1" s="8"/>
      <c r="YZ1" s="8"/>
      <c r="ZA1" s="8"/>
      <c r="ZB1" s="8"/>
      <c r="ZC1" s="8"/>
      <c r="ZD1" s="8"/>
      <c r="ZE1" s="8"/>
      <c r="ZF1" s="8"/>
      <c r="ZG1" s="8"/>
      <c r="ZH1" s="8"/>
      <c r="ZI1" s="8"/>
      <c r="ZJ1" s="8"/>
      <c r="ZK1" s="8"/>
      <c r="ZL1" s="8"/>
      <c r="ZM1" s="8"/>
      <c r="ZN1" s="8"/>
      <c r="ZO1" s="8"/>
      <c r="ZP1" s="8"/>
      <c r="ZQ1" s="8"/>
      <c r="ZR1" s="8"/>
      <c r="ZS1" s="8"/>
      <c r="ZT1" s="8"/>
      <c r="ZU1" s="8"/>
      <c r="ZV1" s="8"/>
      <c r="ZW1" s="8"/>
      <c r="ZX1" s="8"/>
      <c r="ZY1" s="8"/>
      <c r="ZZ1" s="8"/>
      <c r="AAA1" s="8"/>
      <c r="AAB1" s="8"/>
      <c r="AAC1" s="8"/>
      <c r="AAD1" s="8"/>
      <c r="AAE1" s="8"/>
      <c r="AAF1" s="8"/>
      <c r="AAG1" s="8"/>
      <c r="AAH1" s="8"/>
      <c r="AAI1" s="8"/>
      <c r="AAJ1" s="8"/>
      <c r="AAK1" s="8"/>
      <c r="AAL1" s="8"/>
      <c r="AAM1" s="8"/>
      <c r="AAN1" s="8"/>
      <c r="AAO1" s="8"/>
      <c r="AAP1" s="8"/>
      <c r="AAQ1" s="8"/>
      <c r="AAR1" s="8"/>
      <c r="AAS1" s="8"/>
      <c r="AAT1" s="8"/>
      <c r="AAU1" s="8"/>
      <c r="AAV1" s="8"/>
      <c r="AAW1" s="8"/>
      <c r="AAX1" s="8"/>
      <c r="AAY1" s="8"/>
      <c r="AAZ1" s="8"/>
      <c r="ABA1" s="8"/>
      <c r="ABB1" s="8"/>
      <c r="ABC1" s="8"/>
      <c r="ABD1" s="8"/>
      <c r="ABE1" s="8"/>
      <c r="ABF1" s="8"/>
      <c r="ABG1" s="8"/>
      <c r="ABH1" s="8"/>
      <c r="ABI1" s="8"/>
      <c r="ABJ1" s="8"/>
      <c r="ABK1" s="8"/>
      <c r="ABL1" s="8"/>
      <c r="ABM1" s="8"/>
      <c r="ABN1" s="8"/>
      <c r="ABO1" s="8"/>
      <c r="ABP1" s="8"/>
      <c r="ABQ1" s="8"/>
      <c r="ABR1" s="8"/>
      <c r="ABS1" s="8"/>
      <c r="ABT1" s="8"/>
      <c r="ABU1" s="8"/>
      <c r="ABV1" s="8"/>
      <c r="ABW1" s="8"/>
      <c r="ABX1" s="8"/>
      <c r="ABY1" s="8"/>
      <c r="ABZ1" s="8"/>
      <c r="ACA1" s="8"/>
      <c r="ACB1" s="8"/>
      <c r="ACC1" s="8"/>
      <c r="ACD1" s="8"/>
      <c r="ACE1" s="8"/>
      <c r="ACF1" s="8"/>
      <c r="ACG1" s="8"/>
      <c r="ACH1" s="8"/>
      <c r="ACI1" s="8"/>
      <c r="ACJ1" s="8"/>
      <c r="ACK1" s="8"/>
      <c r="ACL1" s="8"/>
      <c r="ACM1" s="8"/>
      <c r="ACN1" s="8"/>
      <c r="ACO1" s="8"/>
      <c r="ACP1" s="8"/>
      <c r="ACQ1" s="8"/>
      <c r="ACR1" s="8"/>
      <c r="ACS1" s="8"/>
      <c r="ACT1" s="8"/>
      <c r="ACU1" s="8"/>
      <c r="ACV1" s="8"/>
      <c r="ACW1" s="8"/>
      <c r="ACX1" s="8"/>
      <c r="ACY1" s="8"/>
      <c r="ACZ1" s="8"/>
      <c r="ADA1" s="8"/>
      <c r="ADB1" s="8"/>
      <c r="ADC1" s="8"/>
      <c r="ADD1" s="8"/>
      <c r="ADE1" s="8"/>
      <c r="ADF1" s="8"/>
      <c r="ADG1" s="8"/>
      <c r="ADH1" s="8"/>
      <c r="ADI1" s="8"/>
      <c r="ADJ1" s="8"/>
      <c r="ADK1" s="8"/>
      <c r="ADL1" s="8"/>
      <c r="ADM1" s="8"/>
      <c r="ADN1" s="8"/>
      <c r="ADO1" s="8"/>
      <c r="ADP1" s="8"/>
      <c r="ADQ1" s="8"/>
      <c r="ADR1" s="8"/>
      <c r="ADS1" s="8"/>
      <c r="ADT1" s="8"/>
      <c r="ADU1" s="8"/>
      <c r="ADV1" s="8"/>
      <c r="ADW1" s="8"/>
      <c r="ADX1" s="8"/>
      <c r="ADY1" s="8"/>
      <c r="ADZ1" s="8"/>
      <c r="AEA1" s="8"/>
      <c r="AEB1" s="8"/>
      <c r="AEC1" s="8"/>
      <c r="AED1" s="8"/>
      <c r="AEE1" s="8"/>
      <c r="AEF1" s="8"/>
      <c r="AEG1" s="8"/>
      <c r="AEH1" s="8"/>
      <c r="AEI1" s="8"/>
      <c r="AEJ1" s="8"/>
      <c r="AEK1" s="8"/>
      <c r="AEL1" s="8"/>
      <c r="AEM1" s="8"/>
      <c r="AEN1" s="8"/>
      <c r="AEO1" s="8"/>
      <c r="AEP1" s="8"/>
      <c r="AEQ1" s="8"/>
      <c r="AER1" s="8"/>
      <c r="AES1" s="8"/>
      <c r="AET1" s="8"/>
      <c r="AEU1" s="8"/>
      <c r="AEV1" s="8"/>
      <c r="AEW1" s="8"/>
      <c r="AEX1" s="8"/>
      <c r="AEY1" s="8"/>
      <c r="AEZ1" s="8"/>
      <c r="AFA1" s="8"/>
      <c r="AFB1" s="8"/>
      <c r="AFC1" s="8"/>
      <c r="AFD1" s="8"/>
      <c r="AFE1" s="8"/>
      <c r="AFF1" s="8"/>
      <c r="AFG1" s="8"/>
      <c r="AFH1" s="8"/>
      <c r="AFI1" s="8"/>
      <c r="AFJ1" s="8"/>
      <c r="AFK1" s="8"/>
      <c r="AFL1" s="8"/>
      <c r="AFM1" s="8"/>
      <c r="AFN1" s="8"/>
      <c r="AFO1" s="8"/>
      <c r="AFP1" s="8"/>
      <c r="AFQ1" s="8"/>
      <c r="AFR1" s="8"/>
      <c r="AFS1" s="8"/>
      <c r="AFT1" s="8"/>
      <c r="AFU1" s="8"/>
      <c r="AFV1" s="8"/>
      <c r="AFW1" s="8"/>
      <c r="AFX1" s="8"/>
      <c r="AFY1" s="8"/>
      <c r="AFZ1" s="8"/>
      <c r="AGA1" s="8"/>
      <c r="AGB1" s="8"/>
      <c r="AGC1" s="8"/>
      <c r="AGD1" s="8"/>
      <c r="AGE1" s="8"/>
      <c r="AGF1" s="8"/>
      <c r="AGG1" s="8"/>
      <c r="AGH1" s="8"/>
      <c r="AGI1" s="8"/>
      <c r="AGJ1" s="8"/>
      <c r="AGK1" s="8"/>
      <c r="AGL1" s="8"/>
      <c r="AGM1" s="8"/>
      <c r="AGN1" s="8"/>
      <c r="AGO1" s="8"/>
      <c r="AGP1" s="8"/>
      <c r="AGQ1" s="8"/>
      <c r="AGR1" s="8"/>
      <c r="AGS1" s="8"/>
      <c r="AGT1" s="8"/>
      <c r="AGU1" s="8"/>
      <c r="AGV1" s="8"/>
      <c r="AGW1" s="8"/>
      <c r="AGX1" s="8"/>
      <c r="AGY1" s="8"/>
      <c r="AGZ1" s="8"/>
      <c r="AHA1" s="8"/>
      <c r="AHB1" s="8"/>
      <c r="AHC1" s="8"/>
      <c r="AHD1" s="8"/>
      <c r="AHE1" s="8"/>
      <c r="AHF1" s="8"/>
      <c r="AHG1" s="8"/>
      <c r="AHH1" s="8"/>
      <c r="AHI1" s="8"/>
      <c r="AHJ1" s="8"/>
      <c r="AHK1" s="8"/>
      <c r="AHL1" s="8"/>
      <c r="AHM1" s="8"/>
      <c r="AHN1" s="8"/>
      <c r="AHO1" s="8"/>
      <c r="AHP1" s="8"/>
      <c r="AHQ1" s="8"/>
      <c r="AHR1" s="8"/>
      <c r="AHS1" s="8"/>
      <c r="AHT1" s="8"/>
      <c r="AHU1" s="8"/>
      <c r="AHV1" s="8"/>
      <c r="AHW1" s="8"/>
      <c r="AHX1" s="8"/>
      <c r="AHY1" s="8"/>
      <c r="AHZ1" s="8"/>
      <c r="AIA1" s="8"/>
      <c r="AIB1" s="8"/>
      <c r="AIC1" s="8"/>
      <c r="AID1" s="8"/>
      <c r="AIE1" s="8"/>
      <c r="AIF1" s="8"/>
      <c r="AIG1" s="8"/>
      <c r="AIH1" s="8"/>
      <c r="AII1" s="8"/>
      <c r="AIJ1" s="8"/>
      <c r="AIK1" s="8"/>
      <c r="AIL1" s="8"/>
      <c r="AIM1" s="8"/>
      <c r="AIN1" s="8"/>
      <c r="AIO1" s="8"/>
      <c r="AIP1" s="8"/>
      <c r="AIQ1" s="8"/>
      <c r="AIR1" s="8"/>
      <c r="AIS1" s="8"/>
      <c r="AIT1" s="8"/>
      <c r="AIU1" s="8"/>
      <c r="AIV1" s="8"/>
      <c r="AIW1" s="8"/>
      <c r="AIX1" s="8"/>
      <c r="AIY1" s="8"/>
      <c r="AIZ1" s="8"/>
      <c r="AJA1" s="8"/>
      <c r="AJB1" s="8"/>
      <c r="AJC1" s="8"/>
      <c r="AJD1" s="8"/>
      <c r="AJE1" s="8"/>
      <c r="AJF1" s="8"/>
      <c r="AJG1" s="8"/>
      <c r="AJH1" s="8"/>
      <c r="AJI1" s="8"/>
      <c r="AJJ1" s="8"/>
      <c r="AJK1" s="8"/>
      <c r="AJL1" s="8"/>
      <c r="AJM1" s="8"/>
      <c r="AJN1" s="8"/>
      <c r="AJO1" s="8"/>
      <c r="AJP1" s="8"/>
      <c r="AJQ1" s="8"/>
      <c r="AJR1" s="8"/>
      <c r="AJS1" s="8"/>
      <c r="AJT1" s="8"/>
      <c r="AJU1" s="8"/>
      <c r="AJV1" s="8"/>
      <c r="AJW1" s="8"/>
      <c r="AJX1" s="8"/>
      <c r="AJY1" s="8"/>
      <c r="AJZ1" s="8"/>
      <c r="AKA1" s="8"/>
      <c r="AKB1" s="8"/>
      <c r="AKC1" s="8"/>
      <c r="AKD1" s="8"/>
      <c r="AKE1" s="8"/>
      <c r="AKF1" s="8"/>
      <c r="AKG1" s="8"/>
      <c r="AKH1" s="8"/>
      <c r="AKI1" s="8"/>
      <c r="AKJ1" s="8"/>
      <c r="AKK1" s="8"/>
      <c r="AKL1" s="8"/>
      <c r="AKM1" s="8"/>
      <c r="AKN1" s="8"/>
      <c r="AKO1" s="8"/>
      <c r="AKP1" s="8"/>
      <c r="AKQ1" s="8"/>
      <c r="AKR1" s="8"/>
      <c r="AKS1" s="8"/>
      <c r="AKT1" s="8"/>
      <c r="AKU1" s="8"/>
      <c r="AKV1" s="8"/>
      <c r="AKW1" s="8"/>
      <c r="AKX1" s="8"/>
      <c r="AKY1" s="8"/>
      <c r="AKZ1" s="8"/>
      <c r="ALA1" s="8"/>
      <c r="ALB1" s="8"/>
      <c r="ALC1" s="8"/>
      <c r="ALD1" s="8"/>
      <c r="ALE1" s="8"/>
      <c r="ALF1" s="8"/>
      <c r="ALG1" s="8"/>
      <c r="ALH1" s="8"/>
      <c r="ALI1" s="8"/>
      <c r="ALJ1" s="8"/>
      <c r="ALK1" s="8"/>
      <c r="ALL1" s="8"/>
      <c r="ALM1" s="8"/>
      <c r="ALN1" s="8"/>
      <c r="ALO1" s="8"/>
      <c r="ALP1" s="8"/>
      <c r="ALQ1" s="8"/>
      <c r="ALR1" s="8"/>
      <c r="ALS1" s="8"/>
      <c r="ALT1" s="8"/>
      <c r="ALU1" s="8"/>
      <c r="ALV1" s="8"/>
      <c r="ALW1" s="8"/>
      <c r="ALX1" s="8"/>
      <c r="ALY1" s="8"/>
      <c r="ALZ1" s="8"/>
      <c r="AMA1" s="8"/>
      <c r="AMB1" s="8"/>
      <c r="AMC1" s="8"/>
      <c r="AMD1" s="8"/>
      <c r="AME1" s="8"/>
      <c r="AMF1" s="8"/>
      <c r="AMG1" s="8"/>
      <c r="AMH1" s="8"/>
      <c r="AMI1" s="8"/>
      <c r="AMJ1" s="8"/>
      <c r="AMK1" s="8"/>
      <c r="AML1" s="8"/>
      <c r="AMM1" s="8"/>
      <c r="AMN1" s="8"/>
      <c r="AMO1" s="8"/>
      <c r="AMP1" s="8"/>
      <c r="AMQ1" s="8"/>
      <c r="AMR1" s="8"/>
      <c r="AMS1" s="8"/>
      <c r="AMT1" s="8"/>
      <c r="AMU1" s="8"/>
      <c r="AMV1" s="8"/>
      <c r="AMW1" s="8"/>
      <c r="AMX1" s="8"/>
      <c r="AMY1" s="8"/>
      <c r="AMZ1" s="8"/>
      <c r="ANA1" s="8"/>
      <c r="ANB1" s="8"/>
      <c r="ANC1" s="8"/>
      <c r="AND1" s="8"/>
      <c r="ANE1" s="8"/>
      <c r="ANF1" s="8"/>
      <c r="ANG1" s="8"/>
      <c r="ANH1" s="8"/>
      <c r="ANI1" s="8"/>
      <c r="ANJ1" s="8"/>
      <c r="ANK1" s="8"/>
      <c r="ANL1" s="8"/>
      <c r="ANM1" s="8"/>
      <c r="ANN1" s="8"/>
      <c r="ANO1" s="8"/>
      <c r="ANP1" s="8"/>
      <c r="ANQ1" s="8"/>
      <c r="ANR1" s="8"/>
      <c r="ANS1" s="8"/>
      <c r="ANT1" s="8"/>
      <c r="ANU1" s="8"/>
      <c r="ANV1" s="8"/>
      <c r="ANW1" s="8"/>
      <c r="ANX1" s="8"/>
      <c r="ANY1" s="8"/>
      <c r="ANZ1" s="8"/>
      <c r="AOA1" s="8"/>
      <c r="AOB1" s="8"/>
      <c r="AOC1" s="8"/>
      <c r="AOD1" s="8"/>
      <c r="AOE1" s="8"/>
      <c r="AOF1" s="8"/>
      <c r="AOG1" s="8"/>
      <c r="AOH1" s="8"/>
      <c r="AOI1" s="8"/>
      <c r="AOJ1" s="8"/>
      <c r="AOK1" s="8"/>
      <c r="AOL1" s="8"/>
      <c r="AOM1" s="8"/>
      <c r="AON1" s="8"/>
      <c r="AOO1" s="8"/>
      <c r="AOP1" s="8"/>
      <c r="AOQ1" s="8"/>
      <c r="AOR1" s="8"/>
      <c r="AOS1" s="8"/>
      <c r="AOT1" s="8"/>
      <c r="AOU1" s="8"/>
      <c r="AOV1" s="8"/>
      <c r="AOW1" s="8"/>
      <c r="AOX1" s="8"/>
      <c r="AOY1" s="8"/>
      <c r="AOZ1" s="8"/>
      <c r="APA1" s="8"/>
      <c r="APB1" s="8"/>
      <c r="APC1" s="8"/>
      <c r="APD1" s="8"/>
      <c r="APE1" s="8"/>
      <c r="APF1" s="8"/>
      <c r="APG1" s="8"/>
      <c r="APH1" s="8"/>
      <c r="API1" s="8"/>
      <c r="APJ1" s="8"/>
      <c r="APK1" s="8"/>
      <c r="APL1" s="8"/>
      <c r="APM1" s="8"/>
      <c r="APN1" s="8"/>
      <c r="APO1" s="8"/>
      <c r="APP1" s="8"/>
      <c r="APQ1" s="8"/>
      <c r="APR1" s="8"/>
      <c r="APS1" s="8"/>
      <c r="APT1" s="8"/>
      <c r="APU1" s="8"/>
      <c r="APV1" s="8"/>
      <c r="APW1" s="8"/>
      <c r="APX1" s="8"/>
      <c r="APY1" s="8"/>
      <c r="APZ1" s="8"/>
      <c r="AQA1" s="8"/>
      <c r="AQB1" s="8"/>
      <c r="AQC1" s="8"/>
      <c r="AQD1" s="8"/>
      <c r="AQE1" s="8"/>
      <c r="AQF1" s="8"/>
      <c r="AQG1" s="8"/>
      <c r="AQH1" s="8"/>
      <c r="AQI1" s="8"/>
      <c r="AQJ1" s="8"/>
      <c r="AQK1" s="8"/>
      <c r="AQL1" s="8"/>
      <c r="AQM1" s="8"/>
      <c r="AQN1" s="8"/>
      <c r="AQO1" s="8"/>
      <c r="AQP1" s="8"/>
      <c r="AQQ1" s="8"/>
      <c r="AQR1" s="8"/>
      <c r="AQS1" s="8"/>
      <c r="AQT1" s="8"/>
      <c r="AQU1" s="8"/>
      <c r="AQV1" s="8"/>
      <c r="AQW1" s="8"/>
      <c r="AQX1" s="8"/>
      <c r="AQY1" s="8"/>
      <c r="AQZ1" s="8"/>
      <c r="ARA1" s="8"/>
      <c r="ARB1" s="8"/>
      <c r="ARC1" s="8"/>
      <c r="ARD1" s="8"/>
      <c r="ARE1" s="8"/>
      <c r="ARF1" s="8"/>
      <c r="ARG1" s="8"/>
      <c r="ARH1" s="8"/>
      <c r="ARI1" s="8"/>
      <c r="ARJ1" s="8"/>
      <c r="ARK1" s="8"/>
      <c r="ARL1" s="8"/>
      <c r="ARM1" s="8"/>
      <c r="ARN1" s="8"/>
      <c r="ARO1" s="8"/>
      <c r="ARP1" s="8"/>
      <c r="ARQ1" s="8"/>
      <c r="ARR1" s="8"/>
      <c r="ARS1" s="8"/>
      <c r="ART1" s="8"/>
      <c r="ARU1" s="8"/>
      <c r="ARV1" s="8"/>
      <c r="ARW1" s="8"/>
      <c r="ARX1" s="8"/>
      <c r="ARY1" s="8"/>
      <c r="ARZ1" s="8"/>
      <c r="ASA1" s="8"/>
      <c r="ASB1" s="8"/>
      <c r="ASC1" s="8"/>
      <c r="ASD1" s="8"/>
      <c r="ASE1" s="8"/>
      <c r="ASF1" s="8"/>
      <c r="ASG1" s="8"/>
      <c r="ASH1" s="8"/>
      <c r="ASI1" s="8"/>
      <c r="ASJ1" s="8"/>
      <c r="ASK1" s="8"/>
      <c r="ASL1" s="8"/>
      <c r="ASM1" s="8"/>
      <c r="ASN1" s="8"/>
      <c r="ASO1" s="8"/>
      <c r="ASP1" s="8"/>
      <c r="ASQ1" s="8"/>
      <c r="ASR1" s="8"/>
      <c r="ASS1" s="8"/>
      <c r="AST1" s="8"/>
      <c r="ASU1" s="8"/>
      <c r="ASV1" s="8"/>
      <c r="ASW1" s="8"/>
      <c r="ASX1" s="8"/>
      <c r="ASY1" s="8"/>
      <c r="ASZ1" s="8"/>
      <c r="ATA1" s="8"/>
      <c r="ATB1" s="8"/>
      <c r="ATC1" s="8"/>
      <c r="ATD1" s="8"/>
      <c r="ATE1" s="8"/>
      <c r="ATF1" s="8"/>
      <c r="ATG1" s="8"/>
      <c r="ATH1" s="8"/>
      <c r="ATI1" s="8"/>
      <c r="ATJ1" s="8"/>
      <c r="ATK1" s="8"/>
      <c r="ATL1" s="8"/>
      <c r="ATM1" s="8"/>
      <c r="ATN1" s="8"/>
      <c r="ATO1" s="8"/>
      <c r="ATP1" s="8"/>
      <c r="ATQ1" s="8"/>
      <c r="ATR1" s="8"/>
      <c r="ATS1" s="8"/>
      <c r="ATT1" s="8"/>
      <c r="ATU1" s="8"/>
      <c r="ATV1" s="8"/>
      <c r="ATW1" s="8"/>
      <c r="ATX1" s="8"/>
      <c r="ATY1" s="8"/>
      <c r="ATZ1" s="8"/>
      <c r="AUA1" s="8"/>
      <c r="AUB1" s="8"/>
      <c r="AUC1" s="8"/>
      <c r="AUD1" s="8"/>
      <c r="AUE1" s="8"/>
      <c r="AUF1" s="8"/>
      <c r="AUG1" s="8"/>
      <c r="AUH1" s="8"/>
      <c r="AUI1" s="8"/>
      <c r="AUJ1" s="8"/>
      <c r="AUK1" s="8"/>
      <c r="AUL1" s="8"/>
      <c r="AUM1" s="8"/>
      <c r="AUN1" s="8"/>
      <c r="AUO1" s="8"/>
      <c r="AUP1" s="8"/>
      <c r="AUQ1" s="8"/>
      <c r="AUR1" s="8"/>
      <c r="AUS1" s="8"/>
      <c r="AUT1" s="8"/>
      <c r="AUU1" s="8"/>
      <c r="AUV1" s="8"/>
      <c r="AUW1" s="8"/>
      <c r="AUX1" s="8"/>
      <c r="AUY1" s="8"/>
      <c r="AUZ1" s="8"/>
      <c r="AVA1" s="8"/>
      <c r="AVB1" s="8"/>
      <c r="AVC1" s="8"/>
      <c r="AVD1" s="8"/>
      <c r="AVE1" s="8"/>
      <c r="AVF1" s="8"/>
      <c r="AVG1" s="8"/>
      <c r="AVH1" s="8"/>
      <c r="AVI1" s="8"/>
      <c r="AVJ1" s="8"/>
      <c r="AVK1" s="8"/>
      <c r="AVL1" s="8"/>
      <c r="AVM1" s="8"/>
      <c r="AVN1" s="8"/>
      <c r="AVO1" s="8"/>
      <c r="AVP1" s="8"/>
      <c r="AVQ1" s="8"/>
      <c r="AVR1" s="8"/>
      <c r="AVS1" s="8"/>
      <c r="AVT1" s="8"/>
      <c r="AVU1" s="8"/>
      <c r="AVV1" s="8"/>
      <c r="AVW1" s="8"/>
      <c r="AVX1" s="8"/>
      <c r="AVY1" s="8"/>
      <c r="AVZ1" s="8"/>
      <c r="AWA1" s="8"/>
      <c r="AWB1" s="8"/>
      <c r="AWC1" s="8"/>
      <c r="AWD1" s="8"/>
      <c r="AWE1" s="8"/>
      <c r="AWF1" s="8"/>
      <c r="AWG1" s="8"/>
      <c r="AWH1" s="8"/>
      <c r="AWI1" s="8"/>
      <c r="AWJ1" s="8"/>
      <c r="AWK1" s="8"/>
      <c r="AWL1" s="8"/>
      <c r="AWM1" s="8"/>
      <c r="AWN1" s="8"/>
      <c r="AWO1" s="8"/>
      <c r="AWP1" s="8"/>
      <c r="AWQ1" s="8"/>
      <c r="AWR1" s="8"/>
      <c r="AWS1" s="8"/>
      <c r="AWT1" s="8"/>
      <c r="AWU1" s="8"/>
      <c r="AWV1" s="8"/>
      <c r="AWW1" s="8"/>
      <c r="AWX1" s="8"/>
      <c r="AWY1" s="8"/>
      <c r="AWZ1" s="8"/>
      <c r="AXA1" s="8"/>
      <c r="AXB1" s="8"/>
      <c r="AXC1" s="8"/>
      <c r="AXD1" s="8"/>
      <c r="AXE1" s="8"/>
      <c r="AXF1" s="8"/>
      <c r="AXG1" s="8"/>
      <c r="AXH1" s="8"/>
      <c r="AXI1" s="8"/>
      <c r="AXJ1" s="8"/>
      <c r="AXK1" s="8"/>
      <c r="AXL1" s="8"/>
      <c r="AXM1" s="8"/>
      <c r="AXN1" s="8"/>
      <c r="AXO1" s="8"/>
      <c r="AXP1" s="8"/>
      <c r="AXQ1" s="8"/>
      <c r="AXR1" s="8"/>
      <c r="AXS1" s="8"/>
      <c r="AXT1" s="8"/>
      <c r="AXU1" s="8"/>
      <c r="AXV1" s="8"/>
      <c r="AXW1" s="8"/>
      <c r="AXX1" s="8"/>
      <c r="AXY1" s="8"/>
      <c r="AXZ1" s="8"/>
      <c r="AYA1" s="8"/>
      <c r="AYB1" s="8"/>
      <c r="AYC1" s="8"/>
      <c r="AYD1" s="8"/>
      <c r="AYE1" s="8"/>
      <c r="AYF1" s="8"/>
      <c r="AYG1" s="8"/>
      <c r="AYH1" s="8"/>
      <c r="AYI1" s="8"/>
      <c r="AYJ1" s="8"/>
      <c r="AYK1" s="8"/>
      <c r="AYL1" s="8"/>
      <c r="AYM1" s="8"/>
      <c r="AYN1" s="8"/>
      <c r="AYO1" s="8"/>
      <c r="AYP1" s="8"/>
      <c r="AYQ1" s="8"/>
      <c r="AYR1" s="8"/>
      <c r="AYS1" s="8"/>
      <c r="AYT1" s="8"/>
      <c r="AYU1" s="8"/>
      <c r="AYV1" s="8"/>
      <c r="AYW1" s="8"/>
      <c r="AYX1" s="8"/>
      <c r="AYY1" s="8"/>
      <c r="AYZ1" s="8"/>
      <c r="AZA1" s="8"/>
      <c r="AZB1" s="8"/>
      <c r="AZC1" s="8"/>
      <c r="AZD1" s="8"/>
      <c r="AZE1" s="8"/>
      <c r="AZF1" s="8"/>
      <c r="AZG1" s="8"/>
      <c r="AZH1" s="8"/>
      <c r="AZI1" s="8"/>
      <c r="AZJ1" s="8"/>
      <c r="AZK1" s="8"/>
      <c r="AZL1" s="8"/>
      <c r="AZM1" s="8"/>
      <c r="AZN1" s="8"/>
      <c r="AZO1" s="8"/>
      <c r="AZP1" s="8"/>
      <c r="AZQ1" s="8"/>
      <c r="AZR1" s="8"/>
      <c r="AZS1" s="8"/>
      <c r="AZT1" s="8"/>
      <c r="AZU1" s="8"/>
      <c r="AZV1" s="8"/>
      <c r="AZW1" s="8"/>
      <c r="AZX1" s="8"/>
      <c r="AZY1" s="8"/>
      <c r="AZZ1" s="8"/>
      <c r="BAA1" s="8"/>
      <c r="BAB1" s="8"/>
      <c r="BAC1" s="8"/>
      <c r="BAD1" s="8"/>
      <c r="BAE1" s="8"/>
      <c r="BAF1" s="8"/>
      <c r="BAG1" s="8"/>
      <c r="BAH1" s="8"/>
      <c r="BAI1" s="8"/>
      <c r="BAJ1" s="8"/>
      <c r="BAK1" s="8"/>
      <c r="BAL1" s="8"/>
      <c r="BAM1" s="8"/>
      <c r="BAN1" s="8"/>
      <c r="BAO1" s="8"/>
      <c r="BAP1" s="8"/>
      <c r="BAQ1" s="8"/>
      <c r="BAR1" s="8"/>
      <c r="BAS1" s="8"/>
      <c r="BAT1" s="8"/>
      <c r="BAU1" s="8"/>
      <c r="BAV1" s="8"/>
      <c r="BAW1" s="8"/>
      <c r="BAX1" s="8"/>
      <c r="BAY1" s="8"/>
      <c r="BAZ1" s="8"/>
      <c r="BBA1" s="8"/>
      <c r="BBB1" s="8"/>
      <c r="BBC1" s="8"/>
      <c r="BBD1" s="8"/>
      <c r="BBE1" s="8"/>
      <c r="BBF1" s="8"/>
      <c r="BBG1" s="8"/>
      <c r="BBH1" s="8"/>
      <c r="BBI1" s="8"/>
      <c r="BBJ1" s="8"/>
      <c r="BBK1" s="8"/>
      <c r="BBL1" s="8"/>
      <c r="BBM1" s="8"/>
      <c r="BBN1" s="8"/>
      <c r="BBO1" s="8"/>
      <c r="BBP1" s="8"/>
      <c r="BBQ1" s="8"/>
      <c r="BBR1" s="8"/>
      <c r="BBS1" s="8"/>
      <c r="BBT1" s="8"/>
      <c r="BBU1" s="8"/>
      <c r="BBV1" s="8"/>
      <c r="BBW1" s="8"/>
      <c r="BBX1" s="8"/>
      <c r="BBY1" s="8"/>
      <c r="BBZ1" s="8"/>
      <c r="BCA1" s="8"/>
      <c r="BCB1" s="8"/>
      <c r="BCC1" s="8"/>
      <c r="BCD1" s="8"/>
      <c r="BCE1" s="8"/>
      <c r="BCF1" s="8"/>
      <c r="BCG1" s="8"/>
      <c r="BCH1" s="8"/>
      <c r="BCI1" s="8"/>
      <c r="BCJ1" s="8"/>
      <c r="BCK1" s="8"/>
      <c r="BCL1" s="8"/>
      <c r="BCM1" s="8"/>
      <c r="BCN1" s="8"/>
      <c r="BCO1" s="8"/>
      <c r="BCP1" s="8"/>
      <c r="BCQ1" s="8"/>
      <c r="BCR1" s="8"/>
      <c r="BCS1" s="8"/>
      <c r="BCT1" s="8"/>
      <c r="BCU1" s="8"/>
      <c r="BCV1" s="8"/>
      <c r="BCW1" s="8"/>
      <c r="BCX1" s="8"/>
      <c r="BCY1" s="8"/>
      <c r="BCZ1" s="8"/>
      <c r="BDA1" s="8"/>
      <c r="BDB1" s="8"/>
      <c r="BDC1" s="8"/>
      <c r="BDD1" s="8"/>
      <c r="BDE1" s="8"/>
      <c r="BDF1" s="8"/>
      <c r="BDG1" s="8"/>
      <c r="BDH1" s="8"/>
      <c r="BDI1" s="8"/>
      <c r="BDJ1" s="8"/>
      <c r="BDK1" s="8"/>
      <c r="BDL1" s="8"/>
      <c r="BDM1" s="8"/>
      <c r="BDN1" s="8"/>
      <c r="BDO1" s="8"/>
      <c r="BDP1" s="8"/>
      <c r="BDQ1" s="8"/>
      <c r="BDR1" s="8"/>
      <c r="BDS1" s="8"/>
      <c r="BDT1" s="8"/>
      <c r="BDU1" s="8"/>
      <c r="BDV1" s="8"/>
      <c r="BDW1" s="8"/>
      <c r="BDX1" s="8"/>
      <c r="BDY1" s="8"/>
      <c r="BDZ1" s="8"/>
      <c r="BEA1" s="8"/>
      <c r="BEB1" s="8"/>
      <c r="BEC1" s="8"/>
      <c r="BED1" s="8"/>
      <c r="BEE1" s="8"/>
      <c r="BEF1" s="8"/>
      <c r="BEG1" s="8"/>
      <c r="BEH1" s="8"/>
      <c r="BEI1" s="8"/>
      <c r="BEJ1" s="8"/>
      <c r="BEK1" s="8"/>
      <c r="BEL1" s="8"/>
      <c r="BEM1" s="8"/>
      <c r="BEN1" s="8"/>
      <c r="BEO1" s="8"/>
      <c r="BEP1" s="8"/>
      <c r="BEQ1" s="8"/>
      <c r="BER1" s="8"/>
      <c r="BES1" s="8"/>
      <c r="BET1" s="8"/>
      <c r="BEU1" s="8"/>
      <c r="BEV1" s="8"/>
      <c r="BEW1" s="8"/>
      <c r="BEX1" s="8"/>
      <c r="BEY1" s="8"/>
      <c r="BEZ1" s="8"/>
      <c r="BFA1" s="8"/>
      <c r="BFB1" s="8"/>
      <c r="BFC1" s="8"/>
      <c r="BFD1" s="8"/>
      <c r="BFE1" s="8"/>
      <c r="BFF1" s="8"/>
      <c r="BFG1" s="8"/>
      <c r="BFH1" s="8"/>
      <c r="BFI1" s="8"/>
      <c r="BFJ1" s="8"/>
      <c r="BFK1" s="8"/>
      <c r="BFL1" s="8"/>
      <c r="BFM1" s="8"/>
      <c r="BFN1" s="8"/>
      <c r="BFO1" s="8"/>
      <c r="BFP1" s="8"/>
      <c r="BFQ1" s="8"/>
      <c r="BFR1" s="8"/>
      <c r="BFS1" s="8"/>
      <c r="BFT1" s="8"/>
      <c r="BFU1" s="8"/>
      <c r="BFV1" s="8"/>
      <c r="BFW1" s="8"/>
      <c r="BFX1" s="8"/>
      <c r="BFY1" s="8"/>
      <c r="BFZ1" s="8"/>
      <c r="BGA1" s="8"/>
      <c r="BGB1" s="8"/>
      <c r="BGC1" s="8"/>
      <c r="BGD1" s="8"/>
      <c r="BGE1" s="8"/>
      <c r="BGF1" s="8"/>
      <c r="BGG1" s="8"/>
      <c r="BGH1" s="8"/>
      <c r="BGI1" s="8"/>
      <c r="BGJ1" s="8"/>
      <c r="BGK1" s="8"/>
      <c r="BGL1" s="8"/>
      <c r="BGM1" s="8"/>
      <c r="BGN1" s="8"/>
      <c r="BGO1" s="8"/>
      <c r="BGP1" s="8"/>
      <c r="BGQ1" s="8"/>
      <c r="BGR1" s="8"/>
      <c r="BGS1" s="8"/>
      <c r="BGT1" s="8"/>
      <c r="BGU1" s="8"/>
      <c r="BGV1" s="8"/>
      <c r="BGW1" s="8"/>
      <c r="BGX1" s="8"/>
      <c r="BGY1" s="8"/>
      <c r="BGZ1" s="8"/>
      <c r="BHA1" s="8"/>
      <c r="BHB1" s="8"/>
      <c r="BHC1" s="8"/>
      <c r="BHD1" s="8"/>
      <c r="BHE1" s="8"/>
      <c r="BHF1" s="8"/>
      <c r="BHG1" s="8"/>
      <c r="BHH1" s="8"/>
      <c r="BHI1" s="8"/>
      <c r="BHJ1" s="8"/>
      <c r="BHK1" s="8"/>
      <c r="BHL1" s="8"/>
      <c r="BHM1" s="8"/>
      <c r="BHN1" s="8"/>
      <c r="BHO1" s="8"/>
      <c r="BHP1" s="8"/>
      <c r="BHQ1" s="8"/>
      <c r="BHR1" s="8"/>
      <c r="BHS1" s="8"/>
      <c r="BHT1" s="8"/>
      <c r="BHU1" s="8"/>
      <c r="BHV1" s="8"/>
      <c r="BHW1" s="8"/>
      <c r="BHX1" s="8"/>
      <c r="BHY1" s="8"/>
      <c r="BHZ1" s="8"/>
      <c r="BIA1" s="8"/>
      <c r="BIB1" s="8"/>
      <c r="BIC1" s="8"/>
      <c r="BID1" s="8"/>
      <c r="BIE1" s="8"/>
      <c r="BIF1" s="8"/>
      <c r="BIG1" s="8"/>
      <c r="BIH1" s="8"/>
      <c r="BII1" s="8"/>
      <c r="BIJ1" s="8"/>
      <c r="BIK1" s="8"/>
      <c r="BIL1" s="8"/>
      <c r="BIM1" s="8"/>
      <c r="BIN1" s="8"/>
      <c r="BIO1" s="8"/>
      <c r="BIP1" s="8"/>
      <c r="BIQ1" s="8"/>
      <c r="BIR1" s="8"/>
      <c r="BIS1" s="8"/>
      <c r="BIT1" s="8"/>
      <c r="BIU1" s="8"/>
      <c r="BIV1" s="8"/>
      <c r="BIW1" s="8"/>
      <c r="BIX1" s="8"/>
      <c r="BIY1" s="8"/>
      <c r="BIZ1" s="8"/>
      <c r="BJA1" s="8"/>
      <c r="BJB1" s="8"/>
      <c r="BJC1" s="8"/>
      <c r="BJD1" s="8"/>
      <c r="BJE1" s="8"/>
      <c r="BJF1" s="8"/>
      <c r="BJG1" s="8"/>
      <c r="BJH1" s="8"/>
      <c r="BJI1" s="8"/>
      <c r="BJJ1" s="8"/>
      <c r="BJK1" s="8"/>
      <c r="BJL1" s="8"/>
      <c r="BJM1" s="8"/>
      <c r="BJN1" s="8"/>
      <c r="BJO1" s="8"/>
      <c r="BJP1" s="8"/>
      <c r="BJQ1" s="8"/>
      <c r="BJR1" s="8"/>
      <c r="BJS1" s="8"/>
      <c r="BJT1" s="8"/>
      <c r="BJU1" s="8"/>
      <c r="BJV1" s="8"/>
      <c r="BJW1" s="8"/>
      <c r="BJX1" s="8"/>
      <c r="BJY1" s="8"/>
      <c r="BJZ1" s="8"/>
      <c r="BKA1" s="8"/>
      <c r="BKB1" s="8"/>
      <c r="BKC1" s="8"/>
      <c r="BKD1" s="8"/>
      <c r="BKE1" s="8"/>
      <c r="BKF1" s="8"/>
      <c r="BKG1" s="8"/>
      <c r="BKH1" s="8"/>
      <c r="BKI1" s="8"/>
      <c r="BKJ1" s="8"/>
      <c r="BKK1" s="8"/>
      <c r="BKL1" s="8"/>
      <c r="BKM1" s="8"/>
      <c r="BKN1" s="8"/>
      <c r="BKO1" s="8"/>
      <c r="BKP1" s="8"/>
      <c r="BKQ1" s="8"/>
      <c r="BKR1" s="8"/>
      <c r="BKS1" s="8"/>
      <c r="BKT1" s="8"/>
      <c r="BKU1" s="8"/>
      <c r="BKV1" s="8"/>
      <c r="BKW1" s="8"/>
      <c r="BKX1" s="8"/>
      <c r="BKY1" s="8"/>
      <c r="BKZ1" s="8"/>
      <c r="BLA1" s="8"/>
      <c r="BLB1" s="8"/>
      <c r="BLC1" s="8"/>
      <c r="BLD1" s="8"/>
      <c r="BLE1" s="8"/>
      <c r="BLF1" s="8"/>
      <c r="BLG1" s="8"/>
      <c r="BLH1" s="8"/>
      <c r="BLI1" s="8"/>
      <c r="BLJ1" s="8"/>
      <c r="BLK1" s="8"/>
      <c r="BLL1" s="8"/>
      <c r="BLM1" s="8"/>
      <c r="BLN1" s="8"/>
      <c r="BLO1" s="8"/>
      <c r="BLP1" s="8"/>
      <c r="BLQ1" s="8"/>
      <c r="BLR1" s="8"/>
      <c r="BLS1" s="8"/>
      <c r="BLT1" s="8"/>
      <c r="BLU1" s="8"/>
      <c r="BLV1" s="8"/>
      <c r="BLW1" s="8"/>
      <c r="BLX1" s="8"/>
      <c r="BLY1" s="8"/>
      <c r="BLZ1" s="8"/>
      <c r="BMA1" s="8"/>
      <c r="BMB1" s="8"/>
      <c r="BMC1" s="8"/>
      <c r="BMD1" s="8"/>
      <c r="BME1" s="8"/>
      <c r="BMF1" s="8"/>
      <c r="BMG1" s="8"/>
      <c r="BMH1" s="8"/>
      <c r="BMI1" s="8"/>
      <c r="BMJ1" s="8"/>
      <c r="BMK1" s="8"/>
      <c r="BML1" s="8"/>
      <c r="BMM1" s="8"/>
      <c r="BMN1" s="8"/>
      <c r="BMO1" s="8"/>
      <c r="BMP1" s="8"/>
      <c r="BMQ1" s="8"/>
      <c r="BMR1" s="8"/>
      <c r="BMS1" s="8"/>
      <c r="BMT1" s="8"/>
      <c r="BMU1" s="8"/>
      <c r="BMV1" s="8"/>
      <c r="BMW1" s="8"/>
      <c r="BMX1" s="8"/>
      <c r="BMY1" s="8"/>
      <c r="BMZ1" s="8"/>
      <c r="BNA1" s="8"/>
      <c r="BNB1" s="8"/>
      <c r="BNC1" s="8"/>
      <c r="BND1" s="8"/>
      <c r="BNE1" s="8"/>
      <c r="BNF1" s="8"/>
      <c r="BNG1" s="8"/>
      <c r="BNH1" s="8"/>
      <c r="BNI1" s="8"/>
      <c r="BNJ1" s="8"/>
      <c r="BNK1" s="8"/>
      <c r="BNL1" s="8"/>
      <c r="BNM1" s="8"/>
      <c r="BNN1" s="8"/>
      <c r="BNO1" s="8"/>
      <c r="BNP1" s="8"/>
      <c r="BNQ1" s="8"/>
      <c r="BNR1" s="8"/>
      <c r="BNS1" s="8"/>
      <c r="BNT1" s="8"/>
      <c r="BNU1" s="8"/>
      <c r="BNV1" s="8"/>
      <c r="BNW1" s="8"/>
      <c r="BNX1" s="8"/>
      <c r="BNY1" s="8"/>
      <c r="BNZ1" s="8"/>
      <c r="BOA1" s="8"/>
      <c r="BOB1" s="8"/>
      <c r="BOC1" s="8"/>
      <c r="BOD1" s="8"/>
      <c r="BOE1" s="8"/>
      <c r="BOF1" s="8"/>
      <c r="BOG1" s="8"/>
      <c r="BOH1" s="8"/>
      <c r="BOI1" s="8"/>
      <c r="BOJ1" s="8"/>
      <c r="BOK1" s="8"/>
      <c r="BOL1" s="8"/>
      <c r="BOM1" s="8"/>
      <c r="BON1" s="8"/>
      <c r="BOO1" s="8"/>
      <c r="BOP1" s="8"/>
      <c r="BOQ1" s="8"/>
      <c r="BOR1" s="8"/>
      <c r="BOS1" s="8"/>
      <c r="BOT1" s="8"/>
      <c r="BOU1" s="8"/>
      <c r="BOV1" s="8"/>
      <c r="BOW1" s="8"/>
      <c r="BOX1" s="8"/>
      <c r="BOY1" s="8"/>
      <c r="BOZ1" s="8"/>
      <c r="BPA1" s="8"/>
      <c r="BPB1" s="8"/>
      <c r="BPC1" s="8"/>
      <c r="BPD1" s="8"/>
      <c r="BPE1" s="8"/>
      <c r="BPF1" s="8"/>
      <c r="BPG1" s="8"/>
      <c r="BPH1" s="8"/>
      <c r="BPI1" s="8"/>
      <c r="BPJ1" s="8"/>
      <c r="BPK1" s="8"/>
      <c r="BPL1" s="8"/>
      <c r="BPM1" s="8"/>
      <c r="BPN1" s="8"/>
      <c r="BPO1" s="8"/>
      <c r="BPP1" s="8"/>
      <c r="BPQ1" s="8"/>
      <c r="BPR1" s="8"/>
      <c r="BPS1" s="8"/>
      <c r="BPT1" s="8"/>
      <c r="BPU1" s="8"/>
      <c r="BPV1" s="8"/>
      <c r="BPW1" s="8"/>
      <c r="BPX1" s="8"/>
      <c r="BPY1" s="8"/>
      <c r="BPZ1" s="8"/>
      <c r="BQA1" s="8"/>
      <c r="BQB1" s="8"/>
      <c r="BQC1" s="8"/>
      <c r="BQD1" s="8"/>
      <c r="BQE1" s="8"/>
      <c r="BQF1" s="8"/>
      <c r="BQG1" s="8"/>
      <c r="BQH1" s="8"/>
      <c r="BQI1" s="8"/>
      <c r="BQJ1" s="8"/>
      <c r="BQK1" s="8"/>
      <c r="BQL1" s="8"/>
      <c r="BQM1" s="8"/>
      <c r="BQN1" s="8"/>
      <c r="BQO1" s="8"/>
      <c r="BQP1" s="8"/>
      <c r="BQQ1" s="8"/>
      <c r="BQR1" s="8"/>
      <c r="BQS1" s="8"/>
      <c r="BQT1" s="8"/>
      <c r="BQU1" s="8"/>
      <c r="BQV1" s="8"/>
      <c r="BQW1" s="8"/>
      <c r="BQX1" s="8"/>
      <c r="BQY1" s="8"/>
      <c r="BQZ1" s="8"/>
      <c r="BRA1" s="8"/>
      <c r="BRB1" s="8"/>
      <c r="BRC1" s="8"/>
      <c r="BRD1" s="8"/>
      <c r="BRE1" s="8"/>
      <c r="BRF1" s="8"/>
      <c r="BRG1" s="8"/>
      <c r="BRH1" s="8"/>
      <c r="BRI1" s="8"/>
      <c r="BRJ1" s="8"/>
      <c r="BRK1" s="8"/>
      <c r="BRL1" s="8"/>
      <c r="BRM1" s="8"/>
      <c r="BRN1" s="8"/>
      <c r="BRO1" s="8"/>
      <c r="BRP1" s="8"/>
      <c r="BRQ1" s="8"/>
      <c r="BRR1" s="8"/>
      <c r="BRS1" s="8"/>
      <c r="BRT1" s="8"/>
      <c r="BRU1" s="8"/>
      <c r="BRV1" s="8"/>
      <c r="BRW1" s="8"/>
      <c r="BRX1" s="8"/>
      <c r="BRY1" s="8"/>
      <c r="BRZ1" s="8"/>
      <c r="BSA1" s="8"/>
      <c r="BSB1" s="8"/>
      <c r="BSC1" s="8"/>
      <c r="BSD1" s="8"/>
      <c r="BSE1" s="8"/>
      <c r="BSF1" s="8"/>
      <c r="BSG1" s="8"/>
      <c r="BSH1" s="8"/>
      <c r="BSI1" s="8"/>
      <c r="BSJ1" s="8"/>
      <c r="BSK1" s="8"/>
      <c r="BSL1" s="8"/>
      <c r="BSM1" s="8"/>
      <c r="BSN1" s="8"/>
      <c r="BSO1" s="8"/>
      <c r="BSP1" s="8"/>
      <c r="BSQ1" s="8"/>
      <c r="BSR1" s="8"/>
      <c r="BSS1" s="8"/>
      <c r="BST1" s="8"/>
      <c r="BSU1" s="8"/>
      <c r="BSV1" s="8"/>
      <c r="BSW1" s="8"/>
      <c r="BSX1" s="8"/>
      <c r="BSY1" s="8"/>
      <c r="BSZ1" s="8"/>
      <c r="BTA1" s="8"/>
      <c r="BTB1" s="8"/>
      <c r="BTC1" s="8"/>
      <c r="BTD1" s="8"/>
      <c r="BTE1" s="8"/>
      <c r="BTF1" s="8"/>
      <c r="BTG1" s="8"/>
      <c r="BTH1" s="8"/>
      <c r="BTI1" s="8"/>
      <c r="BTJ1" s="8"/>
      <c r="BTK1" s="8"/>
      <c r="BTL1" s="8"/>
      <c r="BTM1" s="8"/>
      <c r="BTN1" s="8"/>
      <c r="BTO1" s="8"/>
      <c r="BTP1" s="8"/>
      <c r="BTQ1" s="8"/>
      <c r="BTR1" s="8"/>
      <c r="BTS1" s="8"/>
      <c r="BTT1" s="8"/>
      <c r="BTU1" s="8"/>
      <c r="BTV1" s="8"/>
      <c r="BTW1" s="8"/>
      <c r="BTX1" s="8"/>
      <c r="BTY1" s="8"/>
      <c r="BTZ1" s="8"/>
      <c r="BUA1" s="8"/>
      <c r="BUB1" s="8"/>
      <c r="BUC1" s="8"/>
      <c r="BUD1" s="8"/>
      <c r="BUE1" s="8"/>
      <c r="BUF1" s="8"/>
      <c r="BUG1" s="8"/>
      <c r="BUH1" s="8"/>
      <c r="BUI1" s="8"/>
      <c r="BUJ1" s="8"/>
      <c r="BUK1" s="8"/>
      <c r="BUL1" s="8"/>
      <c r="BUM1" s="8"/>
      <c r="BUN1" s="8"/>
      <c r="BUO1" s="8"/>
      <c r="BUP1" s="8"/>
      <c r="BUQ1" s="8"/>
      <c r="BUR1" s="8"/>
      <c r="BUS1" s="8"/>
      <c r="BUT1" s="8"/>
      <c r="BUU1" s="8"/>
      <c r="BUV1" s="8"/>
      <c r="BUW1" s="8"/>
      <c r="BUX1" s="8"/>
      <c r="BUY1" s="8"/>
      <c r="BUZ1" s="8"/>
      <c r="BVA1" s="8"/>
      <c r="BVB1" s="8"/>
      <c r="BVC1" s="8"/>
      <c r="BVD1" s="8"/>
      <c r="BVE1" s="8"/>
      <c r="BVF1" s="8"/>
      <c r="BVG1" s="8"/>
      <c r="BVH1" s="8"/>
      <c r="BVI1" s="8"/>
      <c r="BVJ1" s="8"/>
      <c r="BVK1" s="8"/>
      <c r="BVL1" s="8"/>
      <c r="BVM1" s="8"/>
      <c r="BVN1" s="8"/>
      <c r="BVO1" s="8"/>
      <c r="BVP1" s="8"/>
      <c r="BVQ1" s="8"/>
      <c r="BVR1" s="8"/>
      <c r="BVS1" s="8"/>
      <c r="BVT1" s="8"/>
      <c r="BVU1" s="8"/>
      <c r="BVV1" s="8"/>
      <c r="BVW1" s="8"/>
      <c r="BVX1" s="8"/>
      <c r="BVY1" s="8"/>
      <c r="BVZ1" s="8"/>
      <c r="BWA1" s="8"/>
      <c r="BWB1" s="8"/>
      <c r="BWC1" s="8"/>
      <c r="BWD1" s="8"/>
      <c r="BWE1" s="8"/>
      <c r="BWF1" s="8"/>
      <c r="BWG1" s="8"/>
      <c r="BWH1" s="8"/>
      <c r="BWI1" s="8"/>
      <c r="BWJ1" s="8"/>
      <c r="BWK1" s="8"/>
      <c r="BWL1" s="8"/>
      <c r="BWM1" s="8"/>
      <c r="BWN1" s="8"/>
      <c r="BWO1" s="8"/>
      <c r="BWP1" s="8"/>
      <c r="BWQ1" s="8"/>
      <c r="BWR1" s="8"/>
      <c r="BWS1" s="8"/>
      <c r="BWT1" s="8"/>
      <c r="BWU1" s="8"/>
      <c r="BWV1" s="8"/>
      <c r="BWW1" s="8"/>
      <c r="BWX1" s="8"/>
      <c r="BWY1" s="8"/>
      <c r="BWZ1" s="8"/>
      <c r="BXA1" s="8"/>
      <c r="BXB1" s="8"/>
      <c r="BXC1" s="8"/>
      <c r="BXD1" s="8"/>
      <c r="BXE1" s="8"/>
      <c r="BXF1" s="8"/>
      <c r="BXG1" s="8"/>
      <c r="BXH1" s="8"/>
      <c r="BXI1" s="8"/>
      <c r="BXJ1" s="8"/>
      <c r="BXK1" s="8"/>
      <c r="BXL1" s="8"/>
      <c r="BXM1" s="8"/>
      <c r="BXN1" s="8"/>
      <c r="BXO1" s="8"/>
      <c r="BXP1" s="8"/>
      <c r="BXQ1" s="8"/>
      <c r="BXR1" s="8"/>
      <c r="BXS1" s="8"/>
      <c r="BXT1" s="8"/>
      <c r="BXU1" s="8"/>
      <c r="BXV1" s="8"/>
      <c r="BXW1" s="8"/>
      <c r="BXX1" s="8"/>
      <c r="BXY1" s="8"/>
      <c r="BXZ1" s="8"/>
      <c r="BYA1" s="8"/>
      <c r="BYB1" s="8"/>
      <c r="BYC1" s="8"/>
      <c r="BYD1" s="8"/>
      <c r="BYE1" s="8"/>
      <c r="BYF1" s="8"/>
      <c r="BYG1" s="8"/>
      <c r="BYH1" s="8"/>
      <c r="BYI1" s="8"/>
      <c r="BYJ1" s="8"/>
      <c r="BYK1" s="8"/>
      <c r="BYL1" s="8"/>
      <c r="BYM1" s="8"/>
      <c r="BYN1" s="8"/>
      <c r="BYO1" s="8"/>
      <c r="BYP1" s="8"/>
      <c r="BYQ1" s="8"/>
      <c r="BYR1" s="8"/>
      <c r="BYS1" s="8"/>
      <c r="BYT1" s="8"/>
      <c r="BYU1" s="8"/>
      <c r="BYV1" s="8"/>
      <c r="BYW1" s="8"/>
      <c r="BYX1" s="8"/>
      <c r="BYY1" s="8"/>
      <c r="BYZ1" s="8"/>
      <c r="BZA1" s="8"/>
      <c r="BZB1" s="8"/>
      <c r="BZC1" s="8"/>
      <c r="BZD1" s="8"/>
      <c r="BZE1" s="8"/>
      <c r="BZF1" s="8"/>
      <c r="BZG1" s="8"/>
      <c r="BZH1" s="8"/>
      <c r="BZI1" s="8"/>
      <c r="BZJ1" s="8"/>
      <c r="BZK1" s="8"/>
      <c r="BZL1" s="8"/>
      <c r="BZM1" s="8"/>
      <c r="BZN1" s="8"/>
      <c r="BZO1" s="8"/>
      <c r="BZP1" s="8"/>
      <c r="BZQ1" s="8"/>
      <c r="BZR1" s="8"/>
      <c r="BZS1" s="8"/>
      <c r="BZT1" s="8"/>
      <c r="BZU1" s="8"/>
      <c r="BZV1" s="8"/>
      <c r="BZW1" s="8"/>
      <c r="BZX1" s="8"/>
      <c r="BZY1" s="8"/>
      <c r="BZZ1" s="8"/>
      <c r="CAA1" s="8"/>
      <c r="CAB1" s="8"/>
      <c r="CAC1" s="8"/>
      <c r="CAD1" s="8"/>
      <c r="CAE1" s="8"/>
      <c r="CAF1" s="8"/>
      <c r="CAG1" s="8"/>
      <c r="CAH1" s="8"/>
      <c r="CAI1" s="8"/>
      <c r="CAJ1" s="8"/>
      <c r="CAK1" s="8"/>
      <c r="CAL1" s="8"/>
      <c r="CAM1" s="8"/>
      <c r="CAN1" s="8"/>
      <c r="CAO1" s="8"/>
      <c r="CAP1" s="8"/>
      <c r="CAQ1" s="8"/>
      <c r="CAR1" s="8"/>
      <c r="CAS1" s="8"/>
      <c r="CAT1" s="8"/>
      <c r="CAU1" s="8"/>
      <c r="CAV1" s="8"/>
      <c r="CAW1" s="8"/>
      <c r="CAX1" s="8"/>
      <c r="CAY1" s="8"/>
      <c r="CAZ1" s="8"/>
      <c r="CBA1" s="8"/>
      <c r="CBB1" s="8"/>
      <c r="CBC1" s="8"/>
      <c r="CBD1" s="8"/>
      <c r="CBE1" s="8"/>
      <c r="CBF1" s="8"/>
      <c r="CBG1" s="8"/>
      <c r="CBH1" s="8"/>
      <c r="CBI1" s="8"/>
      <c r="CBJ1" s="8"/>
      <c r="CBK1" s="8"/>
      <c r="CBL1" s="8"/>
      <c r="CBM1" s="8"/>
      <c r="CBN1" s="8"/>
      <c r="CBO1" s="8"/>
      <c r="CBP1" s="8"/>
      <c r="CBQ1" s="8"/>
      <c r="CBR1" s="8"/>
      <c r="CBS1" s="8"/>
      <c r="CBT1" s="8"/>
      <c r="CBU1" s="8"/>
      <c r="CBV1" s="8"/>
      <c r="CBW1" s="8"/>
      <c r="CBX1" s="8"/>
      <c r="CBY1" s="8"/>
      <c r="CBZ1" s="8"/>
      <c r="CCA1" s="8"/>
      <c r="CCB1" s="8"/>
      <c r="CCC1" s="8"/>
      <c r="CCD1" s="8"/>
      <c r="CCE1" s="8"/>
      <c r="CCF1" s="8"/>
      <c r="CCG1" s="8"/>
      <c r="CCH1" s="8"/>
      <c r="CCI1" s="8"/>
      <c r="CCJ1" s="8"/>
      <c r="CCK1" s="8"/>
      <c r="CCL1" s="8"/>
      <c r="CCM1" s="8"/>
      <c r="CCN1" s="8"/>
      <c r="CCO1" s="8"/>
      <c r="CCP1" s="8"/>
      <c r="CCQ1" s="8"/>
      <c r="CCR1" s="8"/>
      <c r="CCS1" s="8"/>
      <c r="CCT1" s="8"/>
      <c r="CCU1" s="8"/>
      <c r="CCV1" s="8"/>
      <c r="CCW1" s="8"/>
      <c r="CCX1" s="8"/>
      <c r="CCY1" s="8"/>
      <c r="CCZ1" s="8"/>
      <c r="CDA1" s="8"/>
      <c r="CDB1" s="8"/>
      <c r="CDC1" s="8"/>
      <c r="CDD1" s="8"/>
      <c r="CDE1" s="8"/>
      <c r="CDF1" s="8"/>
      <c r="CDG1" s="8"/>
      <c r="CDH1" s="8"/>
      <c r="CDI1" s="8"/>
      <c r="CDJ1" s="8"/>
      <c r="CDK1" s="8"/>
      <c r="CDL1" s="8"/>
      <c r="CDM1" s="8"/>
      <c r="CDN1" s="8"/>
      <c r="CDO1" s="8"/>
      <c r="CDP1" s="8"/>
      <c r="CDQ1" s="8"/>
      <c r="CDR1" s="8"/>
      <c r="CDS1" s="8"/>
      <c r="CDT1" s="8"/>
      <c r="CDU1" s="8"/>
      <c r="CDV1" s="8"/>
      <c r="CDW1" s="8"/>
      <c r="CDX1" s="8"/>
      <c r="CDY1" s="8"/>
      <c r="CDZ1" s="8"/>
      <c r="CEA1" s="8"/>
      <c r="CEB1" s="8"/>
      <c r="CEC1" s="8"/>
      <c r="CED1" s="8"/>
      <c r="CEE1" s="8"/>
      <c r="CEF1" s="8"/>
      <c r="CEG1" s="8"/>
      <c r="CEH1" s="8"/>
      <c r="CEI1" s="8"/>
      <c r="CEJ1" s="8"/>
      <c r="CEK1" s="8"/>
      <c r="CEL1" s="8"/>
      <c r="CEM1" s="8"/>
      <c r="CEN1" s="8"/>
      <c r="CEO1" s="8"/>
      <c r="CEP1" s="8"/>
      <c r="CEQ1" s="8"/>
      <c r="CER1" s="8"/>
      <c r="CES1" s="8"/>
      <c r="CET1" s="8"/>
      <c r="CEU1" s="8"/>
      <c r="CEV1" s="8"/>
      <c r="CEW1" s="8"/>
      <c r="CEX1" s="8"/>
      <c r="CEY1" s="8"/>
      <c r="CEZ1" s="8"/>
      <c r="CFA1" s="8"/>
      <c r="CFB1" s="8"/>
      <c r="CFC1" s="8"/>
      <c r="CFD1" s="8"/>
      <c r="CFE1" s="8"/>
      <c r="CFF1" s="8"/>
      <c r="CFG1" s="8"/>
      <c r="CFH1" s="8"/>
      <c r="CFI1" s="8"/>
      <c r="CFJ1" s="8"/>
      <c r="CFK1" s="8"/>
      <c r="CFL1" s="8"/>
      <c r="CFM1" s="8"/>
      <c r="CFN1" s="8"/>
      <c r="CFO1" s="8"/>
      <c r="CFP1" s="8"/>
      <c r="CFQ1" s="8"/>
      <c r="CFR1" s="8"/>
      <c r="CFS1" s="8"/>
      <c r="CFT1" s="8"/>
      <c r="CFU1" s="8"/>
      <c r="CFV1" s="8"/>
      <c r="CFW1" s="8"/>
      <c r="CFX1" s="8"/>
      <c r="CFY1" s="8"/>
      <c r="CFZ1" s="8"/>
      <c r="CGA1" s="8"/>
      <c r="CGB1" s="8"/>
      <c r="CGC1" s="8"/>
      <c r="CGD1" s="8"/>
      <c r="CGE1" s="8"/>
      <c r="CGF1" s="8"/>
      <c r="CGG1" s="8"/>
      <c r="CGH1" s="8"/>
      <c r="CGI1" s="8"/>
      <c r="CGJ1" s="8"/>
      <c r="CGK1" s="8"/>
      <c r="CGL1" s="8"/>
      <c r="CGM1" s="8"/>
      <c r="CGN1" s="8"/>
      <c r="CGO1" s="8"/>
      <c r="CGP1" s="8"/>
      <c r="CGQ1" s="8"/>
      <c r="CGR1" s="8"/>
      <c r="CGS1" s="8"/>
      <c r="CGT1" s="8"/>
      <c r="CGU1" s="8"/>
      <c r="CGV1" s="8"/>
      <c r="CGW1" s="8"/>
      <c r="CGX1" s="8"/>
      <c r="CGY1" s="8"/>
      <c r="CGZ1" s="8"/>
      <c r="CHA1" s="8"/>
      <c r="CHB1" s="8"/>
      <c r="CHC1" s="8"/>
      <c r="CHD1" s="8"/>
      <c r="CHE1" s="8"/>
      <c r="CHF1" s="8"/>
      <c r="CHG1" s="8"/>
      <c r="CHH1" s="8"/>
      <c r="CHI1" s="8"/>
      <c r="CHJ1" s="8"/>
      <c r="CHK1" s="8"/>
      <c r="CHL1" s="8"/>
      <c r="CHM1" s="8"/>
      <c r="CHN1" s="8"/>
      <c r="CHO1" s="8"/>
      <c r="CHP1" s="8"/>
      <c r="CHQ1" s="8"/>
      <c r="CHR1" s="8"/>
      <c r="CHS1" s="8"/>
      <c r="CHT1" s="8"/>
      <c r="CHU1" s="8"/>
      <c r="CHV1" s="8"/>
      <c r="CHW1" s="8"/>
      <c r="CHX1" s="8"/>
      <c r="CHY1" s="8"/>
      <c r="CHZ1" s="8"/>
      <c r="CIA1" s="8"/>
      <c r="CIB1" s="8"/>
      <c r="CIC1" s="8"/>
      <c r="CID1" s="8"/>
      <c r="CIE1" s="8"/>
      <c r="CIF1" s="8"/>
      <c r="CIG1" s="8"/>
      <c r="CIH1" s="8"/>
      <c r="CII1" s="8"/>
      <c r="CIJ1" s="8"/>
      <c r="CIK1" s="8"/>
      <c r="CIL1" s="8"/>
      <c r="CIM1" s="8"/>
      <c r="CIN1" s="8"/>
      <c r="CIO1" s="8"/>
      <c r="CIP1" s="8"/>
      <c r="CIQ1" s="8"/>
      <c r="CIR1" s="8"/>
      <c r="CIS1" s="8"/>
      <c r="CIT1" s="8"/>
      <c r="CIU1" s="8"/>
      <c r="CIV1" s="8"/>
      <c r="CIW1" s="8"/>
      <c r="CIX1" s="8"/>
      <c r="CIY1" s="8"/>
      <c r="CIZ1" s="8"/>
      <c r="CJA1" s="8"/>
      <c r="CJB1" s="8"/>
      <c r="CJC1" s="8"/>
      <c r="CJD1" s="8"/>
      <c r="CJE1" s="8"/>
      <c r="CJF1" s="8"/>
      <c r="CJG1" s="8"/>
      <c r="CJH1" s="8"/>
      <c r="CJI1" s="8"/>
      <c r="CJJ1" s="8"/>
      <c r="CJK1" s="8"/>
      <c r="CJL1" s="8"/>
      <c r="CJM1" s="8"/>
      <c r="CJN1" s="8"/>
      <c r="CJO1" s="8"/>
      <c r="CJP1" s="8"/>
      <c r="CJQ1" s="8"/>
      <c r="CJR1" s="8"/>
      <c r="CJS1" s="8"/>
      <c r="CJT1" s="8"/>
      <c r="CJU1" s="8"/>
      <c r="CJV1" s="8"/>
      <c r="CJW1" s="8"/>
      <c r="CJX1" s="8"/>
      <c r="CJY1" s="8"/>
      <c r="CJZ1" s="8"/>
      <c r="CKA1" s="8"/>
      <c r="CKB1" s="8"/>
      <c r="CKC1" s="8"/>
      <c r="CKD1" s="8"/>
      <c r="CKE1" s="8"/>
      <c r="CKF1" s="8"/>
      <c r="CKG1" s="8"/>
      <c r="CKH1" s="8"/>
      <c r="CKI1" s="8"/>
      <c r="CKJ1" s="8"/>
      <c r="CKK1" s="8"/>
      <c r="CKL1" s="8"/>
      <c r="CKM1" s="8"/>
      <c r="CKN1" s="8"/>
      <c r="CKO1" s="8"/>
      <c r="CKP1" s="8"/>
      <c r="CKQ1" s="8"/>
      <c r="CKR1" s="8"/>
      <c r="CKS1" s="8"/>
      <c r="CKT1" s="8"/>
      <c r="CKU1" s="8"/>
      <c r="CKV1" s="8"/>
      <c r="CKW1" s="8"/>
      <c r="CKX1" s="8"/>
      <c r="CKY1" s="8"/>
      <c r="CKZ1" s="8"/>
      <c r="CLA1" s="8"/>
      <c r="CLB1" s="8"/>
      <c r="CLC1" s="8"/>
      <c r="CLD1" s="8"/>
      <c r="CLE1" s="8"/>
      <c r="CLF1" s="8"/>
      <c r="CLG1" s="8"/>
      <c r="CLH1" s="8"/>
      <c r="CLI1" s="8"/>
      <c r="CLJ1" s="8"/>
      <c r="CLK1" s="8"/>
      <c r="CLL1" s="8"/>
      <c r="CLM1" s="8"/>
      <c r="CLN1" s="8"/>
      <c r="CLO1" s="8"/>
      <c r="CLP1" s="8"/>
      <c r="CLQ1" s="8"/>
      <c r="CLR1" s="8"/>
      <c r="CLS1" s="8"/>
      <c r="CLT1" s="8"/>
      <c r="CLU1" s="8"/>
      <c r="CLV1" s="8"/>
      <c r="CLW1" s="8"/>
      <c r="CLX1" s="8"/>
      <c r="CLY1" s="8"/>
      <c r="CLZ1" s="8"/>
      <c r="CMA1" s="8"/>
      <c r="CMB1" s="8"/>
      <c r="CMC1" s="8"/>
      <c r="CMD1" s="8"/>
      <c r="CME1" s="8"/>
      <c r="CMF1" s="8"/>
      <c r="CMG1" s="8"/>
      <c r="CMH1" s="8"/>
      <c r="CMI1" s="8"/>
      <c r="CMJ1" s="8"/>
      <c r="CMK1" s="8"/>
      <c r="CML1" s="8"/>
      <c r="CMM1" s="8"/>
      <c r="CMN1" s="8"/>
      <c r="CMO1" s="8"/>
      <c r="CMP1" s="8"/>
      <c r="CMQ1" s="8"/>
      <c r="CMR1" s="8"/>
      <c r="CMS1" s="8"/>
      <c r="CMT1" s="8"/>
      <c r="CMU1" s="8"/>
      <c r="CMV1" s="8"/>
      <c r="CMW1" s="8"/>
      <c r="CMX1" s="8"/>
      <c r="CMY1" s="8"/>
      <c r="CMZ1" s="8"/>
      <c r="CNA1" s="8"/>
      <c r="CNB1" s="8"/>
      <c r="CNC1" s="8"/>
      <c r="CND1" s="8"/>
      <c r="CNE1" s="8"/>
      <c r="CNF1" s="8"/>
      <c r="CNG1" s="8"/>
      <c r="CNH1" s="8"/>
      <c r="CNI1" s="8"/>
      <c r="CNJ1" s="8"/>
      <c r="CNK1" s="8"/>
      <c r="CNL1" s="8"/>
      <c r="CNM1" s="8"/>
      <c r="CNN1" s="8"/>
      <c r="CNO1" s="8"/>
      <c r="CNP1" s="8"/>
      <c r="CNQ1" s="8"/>
      <c r="CNR1" s="8"/>
      <c r="CNS1" s="8"/>
      <c r="CNT1" s="8"/>
      <c r="CNU1" s="8"/>
      <c r="CNV1" s="8"/>
      <c r="CNW1" s="8"/>
      <c r="CNX1" s="8"/>
      <c r="CNY1" s="8"/>
      <c r="CNZ1" s="8"/>
      <c r="COA1" s="8"/>
      <c r="COB1" s="8"/>
      <c r="COC1" s="8"/>
      <c r="COD1" s="8"/>
      <c r="COE1" s="8"/>
      <c r="COF1" s="8"/>
      <c r="COG1" s="8"/>
      <c r="COH1" s="8"/>
      <c r="COI1" s="8"/>
      <c r="COJ1" s="8"/>
      <c r="COK1" s="8"/>
      <c r="COL1" s="8"/>
      <c r="COM1" s="8"/>
      <c r="CON1" s="8"/>
      <c r="COO1" s="8"/>
      <c r="COP1" s="8"/>
      <c r="COQ1" s="8"/>
      <c r="COR1" s="8"/>
      <c r="COS1" s="8"/>
      <c r="COT1" s="8"/>
      <c r="COU1" s="8"/>
      <c r="COV1" s="8"/>
      <c r="COW1" s="8"/>
      <c r="COX1" s="8"/>
      <c r="COY1" s="8"/>
      <c r="COZ1" s="8"/>
      <c r="CPA1" s="8"/>
      <c r="CPB1" s="8"/>
      <c r="CPC1" s="8"/>
      <c r="CPD1" s="8"/>
      <c r="CPE1" s="8"/>
      <c r="CPF1" s="8"/>
      <c r="CPG1" s="8"/>
      <c r="CPH1" s="8"/>
      <c r="CPI1" s="8"/>
      <c r="CPJ1" s="8"/>
      <c r="CPK1" s="8"/>
      <c r="CPL1" s="8"/>
      <c r="CPM1" s="8"/>
      <c r="CPN1" s="8"/>
      <c r="CPO1" s="8"/>
      <c r="CPP1" s="8"/>
      <c r="CPQ1" s="8"/>
      <c r="CPR1" s="8"/>
      <c r="CPS1" s="8"/>
      <c r="CPT1" s="8"/>
      <c r="CPU1" s="8"/>
      <c r="CPV1" s="8"/>
      <c r="CPW1" s="8"/>
      <c r="CPX1" s="8"/>
      <c r="CPY1" s="8"/>
      <c r="CPZ1" s="8"/>
      <c r="CQA1" s="8"/>
      <c r="CQB1" s="8"/>
      <c r="CQC1" s="8"/>
      <c r="CQD1" s="8"/>
      <c r="CQE1" s="8"/>
      <c r="CQF1" s="8"/>
      <c r="CQG1" s="8"/>
      <c r="CQH1" s="8"/>
      <c r="CQI1" s="8"/>
      <c r="CQJ1" s="8"/>
      <c r="CQK1" s="8"/>
      <c r="CQL1" s="8"/>
      <c r="CQM1" s="8"/>
      <c r="CQN1" s="8"/>
      <c r="CQO1" s="8"/>
      <c r="CQP1" s="8"/>
      <c r="CQQ1" s="8"/>
      <c r="CQR1" s="8"/>
      <c r="CQS1" s="8"/>
      <c r="CQT1" s="8"/>
      <c r="CQU1" s="8"/>
      <c r="CQV1" s="8"/>
      <c r="CQW1" s="8"/>
      <c r="CQX1" s="8"/>
      <c r="CQY1" s="8"/>
      <c r="CQZ1" s="8"/>
      <c r="CRA1" s="8"/>
      <c r="CRB1" s="8"/>
      <c r="CRC1" s="8"/>
      <c r="CRD1" s="8"/>
      <c r="CRE1" s="8"/>
      <c r="CRF1" s="8"/>
      <c r="CRG1" s="8"/>
      <c r="CRH1" s="8"/>
      <c r="CRI1" s="8"/>
      <c r="CRJ1" s="8"/>
      <c r="CRK1" s="8"/>
      <c r="CRL1" s="8"/>
      <c r="CRM1" s="8"/>
      <c r="CRN1" s="8"/>
      <c r="CRO1" s="8"/>
      <c r="CRP1" s="8"/>
      <c r="CRQ1" s="8"/>
      <c r="CRR1" s="8"/>
      <c r="CRS1" s="8"/>
      <c r="CRT1" s="8"/>
      <c r="CRU1" s="8"/>
      <c r="CRV1" s="8"/>
      <c r="CRW1" s="8"/>
      <c r="CRX1" s="8"/>
      <c r="CRY1" s="8"/>
      <c r="CRZ1" s="8"/>
      <c r="CSA1" s="8"/>
      <c r="CSB1" s="8"/>
      <c r="CSC1" s="8"/>
      <c r="CSD1" s="8"/>
      <c r="CSE1" s="8"/>
      <c r="CSF1" s="8"/>
      <c r="CSG1" s="8"/>
      <c r="CSH1" s="8"/>
      <c r="CSI1" s="8"/>
      <c r="CSJ1" s="8"/>
      <c r="CSK1" s="8"/>
      <c r="CSL1" s="8"/>
      <c r="CSM1" s="8"/>
      <c r="CSN1" s="8"/>
      <c r="CSO1" s="8"/>
      <c r="CSP1" s="8"/>
      <c r="CSQ1" s="8"/>
      <c r="CSR1" s="8"/>
      <c r="CSS1" s="8"/>
      <c r="CST1" s="8"/>
      <c r="CSU1" s="8"/>
      <c r="CSV1" s="8"/>
      <c r="CSW1" s="8"/>
      <c r="CSX1" s="8"/>
      <c r="CSY1" s="8"/>
      <c r="CSZ1" s="8"/>
      <c r="CTA1" s="8"/>
      <c r="CTB1" s="8"/>
      <c r="CTC1" s="8"/>
      <c r="CTD1" s="8"/>
      <c r="CTE1" s="8"/>
      <c r="CTF1" s="8"/>
      <c r="CTG1" s="8"/>
      <c r="CTH1" s="8"/>
      <c r="CTI1" s="8"/>
      <c r="CTJ1" s="8"/>
      <c r="CTK1" s="8"/>
      <c r="CTL1" s="8"/>
      <c r="CTM1" s="8"/>
      <c r="CTN1" s="8"/>
      <c r="CTO1" s="8"/>
      <c r="CTP1" s="8"/>
      <c r="CTQ1" s="8"/>
      <c r="CTR1" s="8"/>
      <c r="CTS1" s="8"/>
      <c r="CTT1" s="8"/>
      <c r="CTU1" s="8"/>
      <c r="CTV1" s="8"/>
      <c r="CTW1" s="8"/>
      <c r="CTX1" s="8"/>
      <c r="CTY1" s="8"/>
      <c r="CTZ1" s="8"/>
      <c r="CUA1" s="8"/>
      <c r="CUB1" s="8"/>
      <c r="CUC1" s="8"/>
      <c r="CUD1" s="8"/>
      <c r="CUE1" s="8"/>
      <c r="CUF1" s="8"/>
      <c r="CUG1" s="8"/>
      <c r="CUH1" s="8"/>
      <c r="CUI1" s="8"/>
      <c r="CUJ1" s="8"/>
      <c r="CUK1" s="8"/>
      <c r="CUL1" s="8"/>
      <c r="CUM1" s="8"/>
      <c r="CUN1" s="8"/>
      <c r="CUO1" s="8"/>
      <c r="CUP1" s="8"/>
      <c r="CUQ1" s="8"/>
      <c r="CUR1" s="8"/>
      <c r="CUS1" s="8"/>
      <c r="CUT1" s="8"/>
      <c r="CUU1" s="8"/>
      <c r="CUV1" s="8"/>
      <c r="CUW1" s="8"/>
      <c r="CUX1" s="8"/>
      <c r="CUY1" s="8"/>
      <c r="CUZ1" s="8"/>
      <c r="CVA1" s="8"/>
      <c r="CVB1" s="8"/>
      <c r="CVC1" s="8"/>
      <c r="CVD1" s="8"/>
      <c r="CVE1" s="8"/>
      <c r="CVF1" s="8"/>
      <c r="CVG1" s="8"/>
      <c r="CVH1" s="8"/>
      <c r="CVI1" s="8"/>
      <c r="CVJ1" s="8"/>
      <c r="CVK1" s="8"/>
      <c r="CVL1" s="8"/>
      <c r="CVM1" s="8"/>
      <c r="CVN1" s="8"/>
      <c r="CVO1" s="8"/>
      <c r="CVP1" s="8"/>
      <c r="CVQ1" s="8"/>
      <c r="CVR1" s="8"/>
      <c r="CVS1" s="8"/>
      <c r="CVT1" s="8"/>
      <c r="CVU1" s="8"/>
      <c r="CVV1" s="8"/>
      <c r="CVW1" s="8"/>
      <c r="CVX1" s="8"/>
      <c r="CVY1" s="8"/>
      <c r="CVZ1" s="8"/>
      <c r="CWA1" s="8"/>
      <c r="CWB1" s="8"/>
      <c r="CWC1" s="8"/>
      <c r="CWD1" s="8"/>
      <c r="CWE1" s="8"/>
      <c r="CWF1" s="8"/>
      <c r="CWG1" s="8"/>
      <c r="CWH1" s="8"/>
      <c r="CWI1" s="8"/>
      <c r="CWJ1" s="8"/>
      <c r="CWK1" s="8"/>
      <c r="CWL1" s="8"/>
      <c r="CWM1" s="8"/>
      <c r="CWN1" s="8"/>
      <c r="CWO1" s="8"/>
      <c r="CWP1" s="8"/>
      <c r="CWQ1" s="8"/>
      <c r="CWR1" s="8"/>
      <c r="CWS1" s="8"/>
      <c r="CWT1" s="8"/>
      <c r="CWU1" s="8"/>
      <c r="CWV1" s="8"/>
      <c r="CWW1" s="8"/>
      <c r="CWX1" s="8"/>
      <c r="CWY1" s="8"/>
      <c r="CWZ1" s="8"/>
      <c r="CXA1" s="8"/>
      <c r="CXB1" s="8"/>
      <c r="CXC1" s="8"/>
      <c r="CXD1" s="8"/>
      <c r="CXE1" s="8"/>
      <c r="CXF1" s="8"/>
      <c r="CXG1" s="8"/>
      <c r="CXH1" s="8"/>
      <c r="CXI1" s="8"/>
      <c r="CXJ1" s="8"/>
      <c r="CXK1" s="8"/>
      <c r="CXL1" s="8"/>
      <c r="CXM1" s="8"/>
      <c r="CXN1" s="8"/>
      <c r="CXO1" s="8"/>
      <c r="CXP1" s="8"/>
      <c r="CXQ1" s="8"/>
      <c r="CXR1" s="8"/>
      <c r="CXS1" s="8"/>
      <c r="CXT1" s="8"/>
      <c r="CXU1" s="8"/>
      <c r="CXV1" s="8"/>
      <c r="CXW1" s="8"/>
      <c r="CXX1" s="8"/>
      <c r="CXY1" s="8"/>
      <c r="CXZ1" s="8"/>
      <c r="CYA1" s="8"/>
      <c r="CYB1" s="8"/>
      <c r="CYC1" s="8"/>
      <c r="CYD1" s="8"/>
      <c r="CYE1" s="8"/>
      <c r="CYF1" s="8"/>
      <c r="CYG1" s="8"/>
      <c r="CYH1" s="8"/>
      <c r="CYI1" s="8"/>
      <c r="CYJ1" s="8"/>
      <c r="CYK1" s="8"/>
      <c r="CYL1" s="8"/>
      <c r="CYM1" s="8"/>
      <c r="CYN1" s="8"/>
      <c r="CYO1" s="8"/>
      <c r="CYP1" s="8"/>
      <c r="CYQ1" s="8"/>
      <c r="CYR1" s="8"/>
      <c r="CYS1" s="8"/>
      <c r="CYT1" s="8"/>
      <c r="CYU1" s="8"/>
      <c r="CYV1" s="8"/>
      <c r="CYW1" s="8"/>
      <c r="CYX1" s="8"/>
      <c r="CYY1" s="8"/>
      <c r="CYZ1" s="8"/>
      <c r="CZA1" s="8"/>
      <c r="CZB1" s="8"/>
      <c r="CZC1" s="8"/>
      <c r="CZD1" s="8"/>
      <c r="CZE1" s="8"/>
      <c r="CZF1" s="8"/>
      <c r="CZG1" s="8"/>
      <c r="CZH1" s="8"/>
      <c r="CZI1" s="8"/>
      <c r="CZJ1" s="8"/>
      <c r="CZK1" s="8"/>
      <c r="CZL1" s="8"/>
      <c r="CZM1" s="8"/>
      <c r="CZN1" s="8"/>
      <c r="CZO1" s="8"/>
      <c r="CZP1" s="8"/>
      <c r="CZQ1" s="8"/>
      <c r="CZR1" s="8"/>
      <c r="CZS1" s="8"/>
      <c r="CZT1" s="8"/>
      <c r="CZU1" s="8"/>
      <c r="CZV1" s="8"/>
      <c r="CZW1" s="8"/>
      <c r="CZX1" s="8"/>
      <c r="CZY1" s="8"/>
      <c r="CZZ1" s="8"/>
      <c r="DAA1" s="8"/>
      <c r="DAB1" s="8"/>
      <c r="DAC1" s="8"/>
      <c r="DAD1" s="8"/>
      <c r="DAE1" s="8"/>
      <c r="DAF1" s="8"/>
      <c r="DAG1" s="8"/>
      <c r="DAH1" s="8"/>
      <c r="DAI1" s="8"/>
      <c r="DAJ1" s="8"/>
      <c r="DAK1" s="8"/>
      <c r="DAL1" s="8"/>
      <c r="DAM1" s="8"/>
      <c r="DAN1" s="8"/>
      <c r="DAO1" s="8"/>
      <c r="DAP1" s="8"/>
      <c r="DAQ1" s="8"/>
      <c r="DAR1" s="8"/>
      <c r="DAS1" s="8"/>
      <c r="DAT1" s="8"/>
      <c r="DAU1" s="8"/>
      <c r="DAV1" s="8"/>
      <c r="DAW1" s="8"/>
      <c r="DAX1" s="8"/>
      <c r="DAY1" s="8"/>
      <c r="DAZ1" s="8"/>
      <c r="DBA1" s="8"/>
      <c r="DBB1" s="8"/>
      <c r="DBC1" s="8"/>
      <c r="DBD1" s="8"/>
      <c r="DBE1" s="8"/>
      <c r="DBF1" s="8"/>
      <c r="DBG1" s="8"/>
      <c r="DBH1" s="8"/>
      <c r="DBI1" s="8"/>
      <c r="DBJ1" s="8"/>
      <c r="DBK1" s="8"/>
      <c r="DBL1" s="8"/>
      <c r="DBM1" s="8"/>
      <c r="DBN1" s="8"/>
      <c r="DBO1" s="8"/>
      <c r="DBP1" s="8"/>
      <c r="DBQ1" s="8"/>
      <c r="DBR1" s="8"/>
      <c r="DBS1" s="8"/>
      <c r="DBT1" s="8"/>
      <c r="DBU1" s="8"/>
      <c r="DBV1" s="8"/>
      <c r="DBW1" s="8"/>
      <c r="DBX1" s="8"/>
      <c r="DBY1" s="8"/>
      <c r="DBZ1" s="8"/>
      <c r="DCA1" s="8"/>
      <c r="DCB1" s="8"/>
      <c r="DCC1" s="8"/>
      <c r="DCD1" s="8"/>
      <c r="DCE1" s="8"/>
      <c r="DCF1" s="8"/>
      <c r="DCG1" s="8"/>
      <c r="DCH1" s="8"/>
      <c r="DCI1" s="8"/>
      <c r="DCJ1" s="8"/>
      <c r="DCK1" s="8"/>
      <c r="DCL1" s="8"/>
      <c r="DCM1" s="8"/>
      <c r="DCN1" s="8"/>
      <c r="DCO1" s="8"/>
      <c r="DCP1" s="8"/>
      <c r="DCQ1" s="8"/>
      <c r="DCR1" s="8"/>
      <c r="DCS1" s="8"/>
      <c r="DCT1" s="8"/>
      <c r="DCU1" s="8"/>
      <c r="DCV1" s="8"/>
      <c r="DCW1" s="8"/>
      <c r="DCX1" s="8"/>
      <c r="DCY1" s="8"/>
      <c r="DCZ1" s="8"/>
      <c r="DDA1" s="8"/>
      <c r="DDB1" s="8"/>
      <c r="DDC1" s="8"/>
      <c r="DDD1" s="8"/>
      <c r="DDE1" s="8"/>
      <c r="DDF1" s="8"/>
      <c r="DDG1" s="8"/>
      <c r="DDH1" s="8"/>
      <c r="DDI1" s="8"/>
      <c r="DDJ1" s="8"/>
      <c r="DDK1" s="8"/>
      <c r="DDL1" s="8"/>
      <c r="DDM1" s="8"/>
      <c r="DDN1" s="8"/>
      <c r="DDO1" s="8"/>
      <c r="DDP1" s="8"/>
      <c r="DDQ1" s="8"/>
      <c r="DDR1" s="8"/>
      <c r="DDS1" s="8"/>
      <c r="DDT1" s="8"/>
      <c r="DDU1" s="8"/>
      <c r="DDV1" s="8"/>
      <c r="DDW1" s="8"/>
      <c r="DDX1" s="8"/>
      <c r="DDY1" s="8"/>
      <c r="DDZ1" s="8"/>
      <c r="DEA1" s="8"/>
      <c r="DEB1" s="8"/>
      <c r="DEC1" s="8"/>
      <c r="DED1" s="8"/>
      <c r="DEE1" s="8"/>
      <c r="DEF1" s="8"/>
      <c r="DEG1" s="8"/>
      <c r="DEH1" s="8"/>
      <c r="DEI1" s="8"/>
      <c r="DEJ1" s="8"/>
      <c r="DEK1" s="8"/>
      <c r="DEL1" s="8"/>
      <c r="DEM1" s="8"/>
      <c r="DEN1" s="8"/>
      <c r="DEO1" s="8"/>
      <c r="DEP1" s="8"/>
      <c r="DEQ1" s="8"/>
      <c r="DER1" s="8"/>
      <c r="DES1" s="8"/>
      <c r="DET1" s="8"/>
      <c r="DEU1" s="8"/>
      <c r="DEV1" s="8"/>
      <c r="DEW1" s="8"/>
      <c r="DEX1" s="8"/>
      <c r="DEY1" s="8"/>
      <c r="DEZ1" s="8"/>
      <c r="DFA1" s="8"/>
      <c r="DFB1" s="8"/>
      <c r="DFC1" s="8"/>
      <c r="DFD1" s="8"/>
      <c r="DFE1" s="8"/>
      <c r="DFF1" s="8"/>
      <c r="DFG1" s="8"/>
      <c r="DFH1" s="8"/>
      <c r="DFI1" s="8"/>
      <c r="DFJ1" s="8"/>
      <c r="DFK1" s="8"/>
      <c r="DFL1" s="8"/>
      <c r="DFM1" s="8"/>
      <c r="DFN1" s="8"/>
      <c r="DFO1" s="8"/>
      <c r="DFP1" s="8"/>
      <c r="DFQ1" s="8"/>
      <c r="DFR1" s="8"/>
      <c r="DFS1" s="8"/>
      <c r="DFT1" s="8"/>
      <c r="DFU1" s="8"/>
      <c r="DFV1" s="8"/>
      <c r="DFW1" s="8"/>
      <c r="DFX1" s="8"/>
      <c r="DFY1" s="8"/>
      <c r="DFZ1" s="8"/>
      <c r="DGA1" s="8"/>
      <c r="DGB1" s="8"/>
      <c r="DGC1" s="8"/>
      <c r="DGD1" s="8"/>
      <c r="DGE1" s="8"/>
      <c r="DGF1" s="8"/>
      <c r="DGG1" s="8"/>
      <c r="DGH1" s="8"/>
      <c r="DGI1" s="8"/>
      <c r="DGJ1" s="8"/>
      <c r="DGK1" s="8"/>
      <c r="DGL1" s="8"/>
      <c r="DGM1" s="8"/>
      <c r="DGN1" s="8"/>
      <c r="DGO1" s="8"/>
      <c r="DGP1" s="8"/>
      <c r="DGQ1" s="8"/>
      <c r="DGR1" s="8"/>
      <c r="DGS1" s="8"/>
      <c r="DGT1" s="8"/>
      <c r="DGU1" s="8"/>
      <c r="DGV1" s="8"/>
      <c r="DGW1" s="8"/>
      <c r="DGX1" s="8"/>
      <c r="DGY1" s="8"/>
      <c r="DGZ1" s="8"/>
      <c r="DHA1" s="8"/>
      <c r="DHB1" s="8"/>
      <c r="DHC1" s="8"/>
      <c r="DHD1" s="8"/>
      <c r="DHE1" s="8"/>
      <c r="DHF1" s="8"/>
      <c r="DHG1" s="8"/>
      <c r="DHH1" s="8"/>
      <c r="DHI1" s="8"/>
      <c r="DHJ1" s="8"/>
      <c r="DHK1" s="8"/>
      <c r="DHL1" s="8"/>
      <c r="DHM1" s="8"/>
      <c r="DHN1" s="8"/>
      <c r="DHO1" s="8"/>
      <c r="DHP1" s="8"/>
      <c r="DHQ1" s="8"/>
      <c r="DHR1" s="8"/>
      <c r="DHS1" s="8"/>
      <c r="DHT1" s="8"/>
      <c r="DHU1" s="8"/>
      <c r="DHV1" s="8"/>
      <c r="DHW1" s="8"/>
      <c r="DHX1" s="8"/>
      <c r="DHY1" s="8"/>
      <c r="DHZ1" s="8"/>
      <c r="DIA1" s="8"/>
      <c r="DIB1" s="8"/>
      <c r="DIC1" s="8"/>
      <c r="DID1" s="8"/>
      <c r="DIE1" s="8"/>
      <c r="DIF1" s="8"/>
      <c r="DIG1" s="8"/>
      <c r="DIH1" s="8"/>
      <c r="DII1" s="8"/>
      <c r="DIJ1" s="8"/>
      <c r="DIK1" s="8"/>
      <c r="DIL1" s="8"/>
      <c r="DIM1" s="8"/>
      <c r="DIN1" s="8"/>
      <c r="DIO1" s="8"/>
      <c r="DIP1" s="8"/>
      <c r="DIQ1" s="8"/>
      <c r="DIR1" s="8"/>
      <c r="DIS1" s="8"/>
      <c r="DIT1" s="8"/>
      <c r="DIU1" s="8"/>
      <c r="DIV1" s="8"/>
      <c r="DIW1" s="8"/>
      <c r="DIX1" s="8"/>
      <c r="DIY1" s="8"/>
      <c r="DIZ1" s="8"/>
      <c r="DJA1" s="8"/>
      <c r="DJB1" s="8"/>
      <c r="DJC1" s="8"/>
      <c r="DJD1" s="8"/>
      <c r="DJE1" s="8"/>
      <c r="DJF1" s="8"/>
      <c r="DJG1" s="8"/>
      <c r="DJH1" s="8"/>
      <c r="DJI1" s="8"/>
      <c r="DJJ1" s="8"/>
      <c r="DJK1" s="8"/>
      <c r="DJL1" s="8"/>
      <c r="DJM1" s="8"/>
      <c r="DJN1" s="8"/>
      <c r="DJO1" s="8"/>
      <c r="DJP1" s="8"/>
      <c r="DJQ1" s="8"/>
      <c r="DJR1" s="8"/>
      <c r="DJS1" s="8"/>
      <c r="DJT1" s="8"/>
      <c r="DJU1" s="8"/>
      <c r="DJV1" s="8"/>
      <c r="DJW1" s="8"/>
      <c r="DJX1" s="8"/>
      <c r="DJY1" s="8"/>
      <c r="DJZ1" s="8"/>
      <c r="DKA1" s="8"/>
      <c r="DKB1" s="8"/>
      <c r="DKC1" s="8"/>
      <c r="DKD1" s="8"/>
      <c r="DKE1" s="8"/>
      <c r="DKF1" s="8"/>
      <c r="DKG1" s="8"/>
      <c r="DKH1" s="8"/>
      <c r="DKI1" s="8"/>
      <c r="DKJ1" s="8"/>
      <c r="DKK1" s="8"/>
      <c r="DKL1" s="8"/>
      <c r="DKM1" s="8"/>
      <c r="DKN1" s="8"/>
      <c r="DKO1" s="8"/>
      <c r="DKP1" s="8"/>
      <c r="DKQ1" s="8"/>
      <c r="DKR1" s="8"/>
      <c r="DKS1" s="8"/>
      <c r="DKT1" s="8"/>
      <c r="DKU1" s="8"/>
      <c r="DKV1" s="8"/>
      <c r="DKW1" s="8"/>
      <c r="DKX1" s="8"/>
      <c r="DKY1" s="8"/>
      <c r="DKZ1" s="8"/>
      <c r="DLA1" s="8"/>
      <c r="DLB1" s="8"/>
      <c r="DLC1" s="8"/>
      <c r="DLD1" s="8"/>
      <c r="DLE1" s="8"/>
      <c r="DLF1" s="8"/>
      <c r="DLG1" s="8"/>
      <c r="DLH1" s="8"/>
      <c r="DLI1" s="8"/>
      <c r="DLJ1" s="8"/>
      <c r="DLK1" s="8"/>
      <c r="DLL1" s="8"/>
      <c r="DLM1" s="8"/>
      <c r="DLN1" s="8"/>
      <c r="DLO1" s="8"/>
      <c r="DLP1" s="8"/>
      <c r="DLQ1" s="8"/>
      <c r="DLR1" s="8"/>
      <c r="DLS1" s="8"/>
      <c r="DLT1" s="8"/>
      <c r="DLU1" s="8"/>
      <c r="DLV1" s="8"/>
      <c r="DLW1" s="8"/>
      <c r="DLX1" s="8"/>
      <c r="DLY1" s="8"/>
      <c r="DLZ1" s="8"/>
      <c r="DMA1" s="8"/>
      <c r="DMB1" s="8"/>
      <c r="DMC1" s="8"/>
      <c r="DMD1" s="8"/>
      <c r="DME1" s="8"/>
      <c r="DMF1" s="8"/>
      <c r="DMG1" s="8"/>
      <c r="DMH1" s="8"/>
      <c r="DMI1" s="8"/>
      <c r="DMJ1" s="8"/>
      <c r="DMK1" s="8"/>
      <c r="DML1" s="8"/>
      <c r="DMM1" s="8"/>
      <c r="DMN1" s="8"/>
      <c r="DMO1" s="8"/>
      <c r="DMP1" s="8"/>
      <c r="DMQ1" s="8"/>
      <c r="DMR1" s="8"/>
      <c r="DMS1" s="8"/>
      <c r="DMT1" s="8"/>
      <c r="DMU1" s="8"/>
      <c r="DMV1" s="8"/>
      <c r="DMW1" s="8"/>
      <c r="DMX1" s="8"/>
      <c r="DMY1" s="8"/>
      <c r="DMZ1" s="8"/>
      <c r="DNA1" s="8"/>
      <c r="DNB1" s="8"/>
      <c r="DNC1" s="8"/>
      <c r="DND1" s="8"/>
      <c r="DNE1" s="8"/>
      <c r="DNF1" s="8"/>
      <c r="DNG1" s="8"/>
      <c r="DNH1" s="8"/>
      <c r="DNI1" s="8"/>
      <c r="DNJ1" s="8"/>
      <c r="DNK1" s="8"/>
      <c r="DNL1" s="8"/>
      <c r="DNM1" s="8"/>
      <c r="DNN1" s="8"/>
      <c r="DNO1" s="8"/>
      <c r="DNP1" s="8"/>
      <c r="DNQ1" s="8"/>
      <c r="DNR1" s="8"/>
      <c r="DNS1" s="8"/>
      <c r="DNT1" s="8"/>
      <c r="DNU1" s="8"/>
      <c r="DNV1" s="8"/>
      <c r="DNW1" s="8"/>
      <c r="DNX1" s="8"/>
      <c r="DNY1" s="8"/>
      <c r="DNZ1" s="8"/>
      <c r="DOA1" s="8"/>
      <c r="DOB1" s="8"/>
      <c r="DOC1" s="8"/>
      <c r="DOD1" s="8"/>
      <c r="DOE1" s="8"/>
      <c r="DOF1" s="8"/>
      <c r="DOG1" s="8"/>
      <c r="DOH1" s="8"/>
      <c r="DOI1" s="8"/>
      <c r="DOJ1" s="8"/>
      <c r="DOK1" s="8"/>
      <c r="DOL1" s="8"/>
      <c r="DOM1" s="8"/>
      <c r="DON1" s="8"/>
      <c r="DOO1" s="8"/>
      <c r="DOP1" s="8"/>
      <c r="DOQ1" s="8"/>
      <c r="DOR1" s="8"/>
      <c r="DOS1" s="8"/>
      <c r="DOT1" s="8"/>
      <c r="DOU1" s="8"/>
      <c r="DOV1" s="8"/>
      <c r="DOW1" s="8"/>
      <c r="DOX1" s="8"/>
      <c r="DOY1" s="8"/>
      <c r="DOZ1" s="8"/>
      <c r="DPA1" s="8"/>
      <c r="DPB1" s="8"/>
      <c r="DPC1" s="8"/>
      <c r="DPD1" s="8"/>
      <c r="DPE1" s="8"/>
      <c r="DPF1" s="8"/>
      <c r="DPG1" s="8"/>
      <c r="DPH1" s="8"/>
      <c r="DPI1" s="8"/>
      <c r="DPJ1" s="8"/>
      <c r="DPK1" s="8"/>
      <c r="DPL1" s="8"/>
      <c r="DPM1" s="8"/>
      <c r="DPN1" s="8"/>
      <c r="DPO1" s="8"/>
      <c r="DPP1" s="8"/>
      <c r="DPQ1" s="8"/>
      <c r="DPR1" s="8"/>
      <c r="DPS1" s="8"/>
      <c r="DPT1" s="8"/>
      <c r="DPU1" s="8"/>
      <c r="DPV1" s="8"/>
      <c r="DPW1" s="8"/>
      <c r="DPX1" s="8"/>
      <c r="DPY1" s="8"/>
      <c r="DPZ1" s="8"/>
      <c r="DQA1" s="8"/>
      <c r="DQB1" s="8"/>
      <c r="DQC1" s="8"/>
      <c r="DQD1" s="8"/>
      <c r="DQE1" s="8"/>
      <c r="DQF1" s="8"/>
      <c r="DQG1" s="8"/>
      <c r="DQH1" s="8"/>
      <c r="DQI1" s="8"/>
      <c r="DQJ1" s="8"/>
      <c r="DQK1" s="8"/>
      <c r="DQL1" s="8"/>
      <c r="DQM1" s="8"/>
      <c r="DQN1" s="8"/>
      <c r="DQO1" s="8"/>
      <c r="DQP1" s="8"/>
      <c r="DQQ1" s="8"/>
      <c r="DQR1" s="8"/>
      <c r="DQS1" s="8"/>
      <c r="DQT1" s="8"/>
      <c r="DQU1" s="8"/>
      <c r="DQV1" s="8"/>
      <c r="DQW1" s="8"/>
      <c r="DQX1" s="8"/>
      <c r="DQY1" s="8"/>
      <c r="DQZ1" s="8"/>
      <c r="DRA1" s="8"/>
      <c r="DRB1" s="8"/>
      <c r="DRC1" s="8"/>
      <c r="DRD1" s="8"/>
      <c r="DRE1" s="8"/>
      <c r="DRF1" s="8"/>
      <c r="DRG1" s="8"/>
      <c r="DRH1" s="8"/>
      <c r="DRI1" s="8"/>
      <c r="DRJ1" s="8"/>
      <c r="DRK1" s="8"/>
      <c r="DRL1" s="8"/>
      <c r="DRM1" s="8"/>
      <c r="DRN1" s="8"/>
      <c r="DRO1" s="8"/>
      <c r="DRP1" s="8"/>
      <c r="DRQ1" s="8"/>
      <c r="DRR1" s="8"/>
      <c r="DRS1" s="8"/>
      <c r="DRT1" s="8"/>
      <c r="DRU1" s="8"/>
      <c r="DRV1" s="8"/>
      <c r="DRW1" s="8"/>
      <c r="DRX1" s="8"/>
      <c r="DRY1" s="8"/>
      <c r="DRZ1" s="8"/>
      <c r="DSA1" s="8"/>
      <c r="DSB1" s="8"/>
      <c r="DSC1" s="8"/>
      <c r="DSD1" s="8"/>
      <c r="DSE1" s="8"/>
      <c r="DSF1" s="8"/>
      <c r="DSG1" s="8"/>
      <c r="DSH1" s="8"/>
      <c r="DSI1" s="8"/>
      <c r="DSJ1" s="8"/>
      <c r="DSK1" s="8"/>
      <c r="DSL1" s="8"/>
      <c r="DSM1" s="8"/>
      <c r="DSN1" s="8"/>
      <c r="DSO1" s="8"/>
      <c r="DSP1" s="8"/>
      <c r="DSQ1" s="8"/>
      <c r="DSR1" s="8"/>
      <c r="DSS1" s="8"/>
      <c r="DST1" s="8"/>
      <c r="DSU1" s="8"/>
      <c r="DSV1" s="8"/>
      <c r="DSW1" s="8"/>
      <c r="DSX1" s="8"/>
      <c r="DSY1" s="8"/>
      <c r="DSZ1" s="8"/>
      <c r="DTA1" s="8"/>
      <c r="DTB1" s="8"/>
      <c r="DTC1" s="8"/>
      <c r="DTD1" s="8"/>
      <c r="DTE1" s="8"/>
      <c r="DTF1" s="8"/>
      <c r="DTG1" s="8"/>
      <c r="DTH1" s="8"/>
      <c r="DTI1" s="8"/>
      <c r="DTJ1" s="8"/>
      <c r="DTK1" s="8"/>
      <c r="DTL1" s="8"/>
      <c r="DTM1" s="8"/>
      <c r="DTN1" s="8"/>
      <c r="DTO1" s="8"/>
      <c r="DTP1" s="8"/>
      <c r="DTQ1" s="8"/>
      <c r="DTR1" s="8"/>
      <c r="DTS1" s="8"/>
      <c r="DTT1" s="8"/>
      <c r="DTU1" s="8"/>
      <c r="DTV1" s="8"/>
      <c r="DTW1" s="8"/>
      <c r="DTX1" s="8"/>
      <c r="DTY1" s="8"/>
      <c r="DTZ1" s="8"/>
      <c r="DUA1" s="8"/>
      <c r="DUB1" s="8"/>
      <c r="DUC1" s="8"/>
      <c r="DUD1" s="8"/>
      <c r="DUE1" s="8"/>
      <c r="DUF1" s="8"/>
      <c r="DUG1" s="8"/>
      <c r="DUH1" s="8"/>
      <c r="DUI1" s="8"/>
      <c r="DUJ1" s="8"/>
      <c r="DUK1" s="8"/>
      <c r="DUL1" s="8"/>
      <c r="DUM1" s="8"/>
      <c r="DUN1" s="8"/>
      <c r="DUO1" s="8"/>
      <c r="DUP1" s="8"/>
      <c r="DUQ1" s="8"/>
      <c r="DUR1" s="8"/>
      <c r="DUS1" s="8"/>
      <c r="DUT1" s="8"/>
      <c r="DUU1" s="8"/>
      <c r="DUV1" s="8"/>
      <c r="DUW1" s="8"/>
      <c r="DUX1" s="8"/>
      <c r="DUY1" s="8"/>
      <c r="DUZ1" s="8"/>
      <c r="DVA1" s="8"/>
      <c r="DVB1" s="8"/>
      <c r="DVC1" s="8"/>
      <c r="DVD1" s="8"/>
      <c r="DVE1" s="8"/>
      <c r="DVF1" s="8"/>
      <c r="DVG1" s="8"/>
      <c r="DVH1" s="8"/>
      <c r="DVI1" s="8"/>
      <c r="DVJ1" s="8"/>
      <c r="DVK1" s="8"/>
      <c r="DVL1" s="8"/>
      <c r="DVM1" s="8"/>
      <c r="DVN1" s="8"/>
      <c r="DVO1" s="8"/>
      <c r="DVP1" s="8"/>
      <c r="DVQ1" s="8"/>
      <c r="DVR1" s="8"/>
      <c r="DVS1" s="8"/>
      <c r="DVT1" s="8"/>
      <c r="DVU1" s="8"/>
      <c r="DVV1" s="8"/>
      <c r="DVW1" s="8"/>
      <c r="DVX1" s="8"/>
      <c r="DVY1" s="8"/>
      <c r="DVZ1" s="8"/>
      <c r="DWA1" s="8"/>
      <c r="DWB1" s="8"/>
      <c r="DWC1" s="8"/>
      <c r="DWD1" s="8"/>
      <c r="DWE1" s="8"/>
      <c r="DWF1" s="8"/>
      <c r="DWG1" s="8"/>
      <c r="DWH1" s="8"/>
      <c r="DWI1" s="8"/>
      <c r="DWJ1" s="8"/>
      <c r="DWK1" s="8"/>
      <c r="DWL1" s="8"/>
      <c r="DWM1" s="8"/>
      <c r="DWN1" s="8"/>
      <c r="DWO1" s="8"/>
      <c r="DWP1" s="8"/>
      <c r="DWQ1" s="8"/>
      <c r="DWR1" s="8"/>
      <c r="DWS1" s="8"/>
      <c r="DWT1" s="8"/>
      <c r="DWU1" s="8"/>
      <c r="DWV1" s="8"/>
      <c r="DWW1" s="8"/>
      <c r="DWX1" s="8"/>
      <c r="DWY1" s="8"/>
      <c r="DWZ1" s="8"/>
      <c r="DXA1" s="8"/>
      <c r="DXB1" s="8"/>
      <c r="DXC1" s="8"/>
      <c r="DXD1" s="8"/>
      <c r="DXE1" s="8"/>
      <c r="DXF1" s="8"/>
      <c r="DXG1" s="8"/>
      <c r="DXH1" s="8"/>
      <c r="DXI1" s="8"/>
      <c r="DXJ1" s="8"/>
      <c r="DXK1" s="8"/>
      <c r="DXL1" s="8"/>
      <c r="DXM1" s="8"/>
      <c r="DXN1" s="8"/>
      <c r="DXO1" s="8"/>
      <c r="DXP1" s="8"/>
      <c r="DXQ1" s="8"/>
      <c r="DXR1" s="8"/>
      <c r="DXS1" s="8"/>
      <c r="DXT1" s="8"/>
      <c r="DXU1" s="8"/>
      <c r="DXV1" s="8"/>
      <c r="DXW1" s="8"/>
      <c r="DXX1" s="8"/>
      <c r="DXY1" s="8"/>
      <c r="DXZ1" s="8"/>
      <c r="DYA1" s="8"/>
      <c r="DYB1" s="8"/>
      <c r="DYC1" s="8"/>
      <c r="DYD1" s="8"/>
      <c r="DYE1" s="8"/>
      <c r="DYF1" s="8"/>
      <c r="DYG1" s="8"/>
      <c r="DYH1" s="8"/>
      <c r="DYI1" s="8"/>
      <c r="DYJ1" s="8"/>
      <c r="DYK1" s="8"/>
      <c r="DYL1" s="8"/>
      <c r="DYM1" s="8"/>
      <c r="DYN1" s="8"/>
      <c r="DYO1" s="8"/>
      <c r="DYP1" s="8"/>
      <c r="DYQ1" s="8"/>
      <c r="DYR1" s="8"/>
      <c r="DYS1" s="8"/>
      <c r="DYT1" s="8"/>
      <c r="DYU1" s="8"/>
      <c r="DYV1" s="8"/>
      <c r="DYW1" s="8"/>
      <c r="DYX1" s="8"/>
      <c r="DYY1" s="8"/>
      <c r="DYZ1" s="8"/>
      <c r="DZA1" s="8"/>
      <c r="DZB1" s="8"/>
      <c r="DZC1" s="8"/>
      <c r="DZD1" s="8"/>
      <c r="DZE1" s="8"/>
      <c r="DZF1" s="8"/>
      <c r="DZG1" s="8"/>
      <c r="DZH1" s="8"/>
      <c r="DZI1" s="8"/>
      <c r="DZJ1" s="8"/>
      <c r="DZK1" s="8"/>
      <c r="DZL1" s="8"/>
      <c r="DZM1" s="8"/>
      <c r="DZN1" s="8"/>
      <c r="DZO1" s="8"/>
      <c r="DZP1" s="8"/>
      <c r="DZQ1" s="8"/>
      <c r="DZR1" s="8"/>
      <c r="DZS1" s="8"/>
      <c r="DZT1" s="8"/>
      <c r="DZU1" s="8"/>
      <c r="DZV1" s="8"/>
      <c r="DZW1" s="8"/>
      <c r="DZX1" s="8"/>
      <c r="DZY1" s="8"/>
      <c r="DZZ1" s="8"/>
      <c r="EAA1" s="8"/>
      <c r="EAB1" s="8"/>
      <c r="EAC1" s="8"/>
      <c r="EAD1" s="8"/>
      <c r="EAE1" s="8"/>
      <c r="EAF1" s="8"/>
      <c r="EAG1" s="8"/>
      <c r="EAH1" s="8"/>
      <c r="EAI1" s="8"/>
      <c r="EAJ1" s="8"/>
      <c r="EAK1" s="8"/>
      <c r="EAL1" s="8"/>
      <c r="EAM1" s="8"/>
      <c r="EAN1" s="8"/>
      <c r="EAO1" s="8"/>
      <c r="EAP1" s="8"/>
      <c r="EAQ1" s="8"/>
      <c r="EAR1" s="8"/>
      <c r="EAS1" s="8"/>
      <c r="EAT1" s="8"/>
      <c r="EAU1" s="8"/>
      <c r="EAV1" s="8"/>
      <c r="EAW1" s="8"/>
      <c r="EAX1" s="8"/>
      <c r="EAY1" s="8"/>
      <c r="EAZ1" s="8"/>
      <c r="EBA1" s="8"/>
      <c r="EBB1" s="8"/>
      <c r="EBC1" s="8"/>
      <c r="EBD1" s="8"/>
      <c r="EBE1" s="8"/>
      <c r="EBF1" s="8"/>
      <c r="EBG1" s="8"/>
      <c r="EBH1" s="8"/>
      <c r="EBI1" s="8"/>
      <c r="EBJ1" s="8"/>
      <c r="EBK1" s="8"/>
      <c r="EBL1" s="8"/>
      <c r="EBM1" s="8"/>
      <c r="EBN1" s="8"/>
      <c r="EBO1" s="8"/>
      <c r="EBP1" s="8"/>
      <c r="EBQ1" s="8"/>
      <c r="EBR1" s="8"/>
      <c r="EBS1" s="8"/>
      <c r="EBT1" s="8"/>
      <c r="EBU1" s="8"/>
      <c r="EBV1" s="8"/>
      <c r="EBW1" s="8"/>
      <c r="EBX1" s="8"/>
      <c r="EBY1" s="8"/>
      <c r="EBZ1" s="8"/>
      <c r="ECA1" s="8"/>
      <c r="ECB1" s="8"/>
      <c r="ECC1" s="8"/>
      <c r="ECD1" s="8"/>
      <c r="ECE1" s="8"/>
      <c r="ECF1" s="8"/>
      <c r="ECG1" s="8"/>
      <c r="ECH1" s="8"/>
      <c r="ECI1" s="8"/>
      <c r="ECJ1" s="8"/>
      <c r="ECK1" s="8"/>
      <c r="ECL1" s="8"/>
      <c r="ECM1" s="8"/>
      <c r="ECN1" s="8"/>
      <c r="ECO1" s="8"/>
      <c r="ECP1" s="8"/>
      <c r="ECQ1" s="8"/>
      <c r="ECR1" s="8"/>
      <c r="ECS1" s="8"/>
      <c r="ECT1" s="8"/>
      <c r="ECU1" s="8"/>
      <c r="ECV1" s="8"/>
      <c r="ECW1" s="8"/>
      <c r="ECX1" s="8"/>
      <c r="ECY1" s="8"/>
      <c r="ECZ1" s="8"/>
      <c r="EDA1" s="8"/>
      <c r="EDB1" s="8"/>
      <c r="EDC1" s="8"/>
      <c r="EDD1" s="8"/>
      <c r="EDE1" s="8"/>
      <c r="EDF1" s="8"/>
      <c r="EDG1" s="8"/>
      <c r="EDH1" s="8"/>
      <c r="EDI1" s="8"/>
      <c r="EDJ1" s="8"/>
      <c r="EDK1" s="8"/>
      <c r="EDL1" s="8"/>
      <c r="EDM1" s="8"/>
      <c r="EDN1" s="8"/>
      <c r="EDO1" s="8"/>
      <c r="EDP1" s="8"/>
      <c r="EDQ1" s="8"/>
      <c r="EDR1" s="8"/>
      <c r="EDS1" s="8"/>
      <c r="EDT1" s="8"/>
      <c r="EDU1" s="8"/>
      <c r="EDV1" s="8"/>
      <c r="EDW1" s="8"/>
      <c r="EDX1" s="8"/>
      <c r="EDY1" s="8"/>
      <c r="EDZ1" s="8"/>
      <c r="EEA1" s="8"/>
      <c r="EEB1" s="8"/>
      <c r="EEC1" s="8"/>
      <c r="EED1" s="8"/>
      <c r="EEE1" s="8"/>
      <c r="EEF1" s="8"/>
      <c r="EEG1" s="8"/>
      <c r="EEH1" s="8"/>
      <c r="EEI1" s="8"/>
      <c r="EEJ1" s="8"/>
      <c r="EEK1" s="8"/>
      <c r="EEL1" s="8"/>
      <c r="EEM1" s="8"/>
      <c r="EEN1" s="8"/>
      <c r="EEO1" s="8"/>
      <c r="EEP1" s="8"/>
      <c r="EEQ1" s="8"/>
      <c r="EER1" s="8"/>
      <c r="EES1" s="8"/>
      <c r="EET1" s="8"/>
      <c r="EEU1" s="8"/>
      <c r="EEV1" s="8"/>
      <c r="EEW1" s="8"/>
      <c r="EEX1" s="8"/>
      <c r="EEY1" s="8"/>
      <c r="EEZ1" s="8"/>
      <c r="EFA1" s="8"/>
      <c r="EFB1" s="8"/>
      <c r="EFC1" s="8"/>
      <c r="EFD1" s="8"/>
      <c r="EFE1" s="8"/>
      <c r="EFF1" s="8"/>
      <c r="EFG1" s="8"/>
      <c r="EFH1" s="8"/>
      <c r="EFI1" s="8"/>
      <c r="EFJ1" s="8"/>
      <c r="EFK1" s="8"/>
      <c r="EFL1" s="8"/>
      <c r="EFM1" s="8"/>
      <c r="EFN1" s="8"/>
      <c r="EFO1" s="8"/>
      <c r="EFP1" s="8"/>
      <c r="EFQ1" s="8"/>
      <c r="EFR1" s="8"/>
      <c r="EFS1" s="8"/>
      <c r="EFT1" s="8"/>
      <c r="EFU1" s="8"/>
      <c r="EFV1" s="8"/>
      <c r="EFW1" s="8"/>
      <c r="EFX1" s="8"/>
      <c r="EFY1" s="8"/>
      <c r="EFZ1" s="8"/>
      <c r="EGA1" s="8"/>
      <c r="EGB1" s="8"/>
      <c r="EGC1" s="8"/>
      <c r="EGD1" s="8"/>
      <c r="EGE1" s="8"/>
      <c r="EGF1" s="8"/>
      <c r="EGG1" s="8"/>
      <c r="EGH1" s="8"/>
      <c r="EGI1" s="8"/>
      <c r="EGJ1" s="8"/>
      <c r="EGK1" s="8"/>
      <c r="EGL1" s="8"/>
      <c r="EGM1" s="8"/>
      <c r="EGN1" s="8"/>
      <c r="EGO1" s="8"/>
      <c r="EGP1" s="8"/>
      <c r="EGQ1" s="8"/>
      <c r="EGR1" s="8"/>
      <c r="EGS1" s="8"/>
      <c r="EGT1" s="8"/>
      <c r="EGU1" s="8"/>
      <c r="EGV1" s="8"/>
      <c r="EGW1" s="8"/>
      <c r="EGX1" s="8"/>
      <c r="EGY1" s="8"/>
      <c r="EGZ1" s="8"/>
      <c r="EHA1" s="8"/>
      <c r="EHB1" s="8"/>
      <c r="EHC1" s="8"/>
      <c r="EHD1" s="8"/>
      <c r="EHE1" s="8"/>
      <c r="EHF1" s="8"/>
      <c r="EHG1" s="8"/>
      <c r="EHH1" s="8"/>
      <c r="EHI1" s="8"/>
      <c r="EHJ1" s="8"/>
      <c r="EHK1" s="8"/>
      <c r="EHL1" s="8"/>
      <c r="EHM1" s="8"/>
      <c r="EHN1" s="8"/>
      <c r="EHO1" s="8"/>
      <c r="EHP1" s="8"/>
      <c r="EHQ1" s="8"/>
      <c r="EHR1" s="8"/>
      <c r="EHS1" s="8"/>
      <c r="EHT1" s="8"/>
      <c r="EHU1" s="8"/>
      <c r="EHV1" s="8"/>
      <c r="EHW1" s="8"/>
      <c r="EHX1" s="8"/>
      <c r="EHY1" s="8"/>
      <c r="EHZ1" s="8"/>
      <c r="EIA1" s="8"/>
      <c r="EIB1" s="8"/>
      <c r="EIC1" s="8"/>
      <c r="EID1" s="8"/>
      <c r="EIE1" s="8"/>
      <c r="EIF1" s="8"/>
      <c r="EIG1" s="8"/>
      <c r="EIH1" s="8"/>
      <c r="EII1" s="8"/>
      <c r="EIJ1" s="8"/>
      <c r="EIK1" s="8"/>
      <c r="EIL1" s="8"/>
      <c r="EIM1" s="8"/>
      <c r="EIN1" s="8"/>
      <c r="EIO1" s="8"/>
      <c r="EIP1" s="8"/>
      <c r="EIQ1" s="8"/>
      <c r="EIR1" s="8"/>
      <c r="EIS1" s="8"/>
      <c r="EIT1" s="8"/>
      <c r="EIU1" s="8"/>
      <c r="EIV1" s="8"/>
      <c r="EIW1" s="8"/>
      <c r="EIX1" s="8"/>
      <c r="EIY1" s="8"/>
      <c r="EIZ1" s="8"/>
      <c r="EJA1" s="8"/>
      <c r="EJB1" s="8"/>
      <c r="EJC1" s="8"/>
      <c r="EJD1" s="8"/>
      <c r="EJE1" s="8"/>
      <c r="EJF1" s="8"/>
      <c r="EJG1" s="8"/>
      <c r="EJH1" s="8"/>
      <c r="EJI1" s="8"/>
      <c r="EJJ1" s="8"/>
      <c r="EJK1" s="8"/>
      <c r="EJL1" s="8"/>
      <c r="EJM1" s="8"/>
      <c r="EJN1" s="8"/>
      <c r="EJO1" s="8"/>
      <c r="EJP1" s="8"/>
      <c r="EJQ1" s="8"/>
      <c r="EJR1" s="8"/>
      <c r="EJS1" s="8"/>
      <c r="EJT1" s="8"/>
      <c r="EJU1" s="8"/>
      <c r="EJV1" s="8"/>
      <c r="EJW1" s="8"/>
      <c r="EJX1" s="8"/>
      <c r="EJY1" s="8"/>
      <c r="EJZ1" s="8"/>
      <c r="EKA1" s="8"/>
      <c r="EKB1" s="8"/>
      <c r="EKC1" s="8"/>
      <c r="EKD1" s="8"/>
      <c r="EKE1" s="8"/>
      <c r="EKF1" s="8"/>
      <c r="EKG1" s="8"/>
      <c r="EKH1" s="8"/>
      <c r="EKI1" s="8"/>
      <c r="EKJ1" s="8"/>
      <c r="EKK1" s="8"/>
      <c r="EKL1" s="8"/>
      <c r="EKM1" s="8"/>
      <c r="EKN1" s="8"/>
      <c r="EKO1" s="8"/>
      <c r="EKP1" s="8"/>
      <c r="EKQ1" s="8"/>
      <c r="EKR1" s="8"/>
      <c r="EKS1" s="8"/>
      <c r="EKT1" s="8"/>
      <c r="EKU1" s="8"/>
      <c r="EKV1" s="8"/>
      <c r="EKW1" s="8"/>
      <c r="EKX1" s="8"/>
      <c r="EKY1" s="8"/>
      <c r="EKZ1" s="8"/>
      <c r="ELA1" s="8"/>
      <c r="ELB1" s="8"/>
      <c r="ELC1" s="8"/>
      <c r="ELD1" s="8"/>
      <c r="ELE1" s="8"/>
      <c r="ELF1" s="8"/>
      <c r="ELG1" s="8"/>
      <c r="ELH1" s="8"/>
      <c r="ELI1" s="8"/>
      <c r="ELJ1" s="8"/>
      <c r="ELK1" s="8"/>
      <c r="ELL1" s="8"/>
      <c r="ELM1" s="8"/>
      <c r="ELN1" s="8"/>
      <c r="ELO1" s="8"/>
      <c r="ELP1" s="8"/>
      <c r="ELQ1" s="8"/>
      <c r="ELR1" s="8"/>
      <c r="ELS1" s="8"/>
      <c r="ELT1" s="8"/>
      <c r="ELU1" s="8"/>
      <c r="ELV1" s="8"/>
      <c r="ELW1" s="8"/>
      <c r="ELX1" s="8"/>
      <c r="ELY1" s="8"/>
      <c r="ELZ1" s="8"/>
      <c r="EMA1" s="8"/>
      <c r="EMB1" s="8"/>
      <c r="EMC1" s="8"/>
      <c r="EMD1" s="8"/>
      <c r="EME1" s="8"/>
      <c r="EMF1" s="8"/>
      <c r="EMG1" s="8"/>
      <c r="EMH1" s="8"/>
      <c r="EMI1" s="8"/>
      <c r="EMJ1" s="8"/>
      <c r="EMK1" s="8"/>
      <c r="EML1" s="8"/>
      <c r="EMM1" s="8"/>
      <c r="EMN1" s="8"/>
      <c r="EMO1" s="8"/>
      <c r="EMP1" s="8"/>
      <c r="EMQ1" s="8"/>
      <c r="EMR1" s="8"/>
      <c r="EMS1" s="8"/>
      <c r="EMT1" s="8"/>
      <c r="EMU1" s="8"/>
      <c r="EMV1" s="8"/>
      <c r="EMW1" s="8"/>
      <c r="EMX1" s="8"/>
      <c r="EMY1" s="8"/>
      <c r="EMZ1" s="8"/>
      <c r="ENA1" s="8"/>
      <c r="ENB1" s="8"/>
      <c r="ENC1" s="8"/>
      <c r="END1" s="8"/>
      <c r="ENE1" s="8"/>
      <c r="ENF1" s="8"/>
      <c r="ENG1" s="8"/>
      <c r="ENH1" s="8"/>
      <c r="ENI1" s="8"/>
      <c r="ENJ1" s="8"/>
      <c r="ENK1" s="8"/>
      <c r="ENL1" s="8"/>
      <c r="ENM1" s="8"/>
      <c r="ENN1" s="8"/>
      <c r="ENO1" s="8"/>
      <c r="ENP1" s="8"/>
      <c r="ENQ1" s="8"/>
      <c r="ENR1" s="8"/>
      <c r="ENS1" s="8"/>
      <c r="ENT1" s="8"/>
      <c r="ENU1" s="8"/>
      <c r="ENV1" s="8"/>
      <c r="ENW1" s="8"/>
      <c r="ENX1" s="8"/>
      <c r="ENY1" s="8"/>
      <c r="ENZ1" s="8"/>
      <c r="EOA1" s="8"/>
      <c r="EOB1" s="8"/>
      <c r="EOC1" s="8"/>
      <c r="EOD1" s="8"/>
      <c r="EOE1" s="8"/>
      <c r="EOF1" s="8"/>
      <c r="EOG1" s="8"/>
      <c r="EOH1" s="8"/>
      <c r="EOI1" s="8"/>
      <c r="EOJ1" s="8"/>
      <c r="EOK1" s="8"/>
      <c r="EOL1" s="8"/>
      <c r="EOM1" s="8"/>
      <c r="EON1" s="8"/>
      <c r="EOO1" s="8"/>
      <c r="EOP1" s="8"/>
      <c r="EOQ1" s="8"/>
      <c r="EOR1" s="8"/>
      <c r="EOS1" s="8"/>
      <c r="EOT1" s="8"/>
      <c r="EOU1" s="8"/>
      <c r="EOV1" s="8"/>
      <c r="EOW1" s="8"/>
      <c r="EOX1" s="8"/>
      <c r="EOY1" s="8"/>
      <c r="EOZ1" s="8"/>
      <c r="EPA1" s="8"/>
      <c r="EPB1" s="8"/>
      <c r="EPC1" s="8"/>
      <c r="EPD1" s="8"/>
      <c r="EPE1" s="8"/>
      <c r="EPF1" s="8"/>
      <c r="EPG1" s="8"/>
      <c r="EPH1" s="8"/>
      <c r="EPI1" s="8"/>
      <c r="EPJ1" s="8"/>
      <c r="EPK1" s="8"/>
      <c r="EPL1" s="8"/>
      <c r="EPM1" s="8"/>
      <c r="EPN1" s="8"/>
      <c r="EPO1" s="8"/>
      <c r="EPP1" s="8"/>
      <c r="EPQ1" s="8"/>
      <c r="EPR1" s="8"/>
      <c r="EPS1" s="8"/>
      <c r="EPT1" s="8"/>
      <c r="EPU1" s="8"/>
      <c r="EPV1" s="8"/>
      <c r="EPW1" s="8"/>
      <c r="EPX1" s="8"/>
      <c r="EPY1" s="8"/>
      <c r="EPZ1" s="8"/>
      <c r="EQA1" s="8"/>
      <c r="EQB1" s="8"/>
      <c r="EQC1" s="8"/>
      <c r="EQD1" s="8"/>
      <c r="EQE1" s="8"/>
      <c r="EQF1" s="8"/>
      <c r="EQG1" s="8"/>
      <c r="EQH1" s="8"/>
      <c r="EQI1" s="8"/>
      <c r="EQJ1" s="8"/>
      <c r="EQK1" s="8"/>
      <c r="EQL1" s="8"/>
      <c r="EQM1" s="8"/>
      <c r="EQN1" s="8"/>
      <c r="EQO1" s="8"/>
      <c r="EQP1" s="8"/>
      <c r="EQQ1" s="8"/>
      <c r="EQR1" s="8"/>
      <c r="EQS1" s="8"/>
      <c r="EQT1" s="8"/>
      <c r="EQU1" s="8"/>
      <c r="EQV1" s="8"/>
      <c r="EQW1" s="8"/>
      <c r="EQX1" s="8"/>
      <c r="EQY1" s="8"/>
      <c r="EQZ1" s="8"/>
      <c r="ERA1" s="8"/>
      <c r="ERB1" s="8"/>
      <c r="ERC1" s="8"/>
      <c r="ERD1" s="8"/>
      <c r="ERE1" s="8"/>
      <c r="ERF1" s="8"/>
      <c r="ERG1" s="8"/>
      <c r="ERH1" s="8"/>
      <c r="ERI1" s="8"/>
      <c r="ERJ1" s="8"/>
      <c r="ERK1" s="8"/>
      <c r="ERL1" s="8"/>
      <c r="ERM1" s="8"/>
      <c r="ERN1" s="8"/>
      <c r="ERO1" s="8"/>
      <c r="ERP1" s="8"/>
      <c r="ERQ1" s="8"/>
      <c r="ERR1" s="8"/>
      <c r="ERS1" s="8"/>
      <c r="ERT1" s="8"/>
      <c r="ERU1" s="8"/>
      <c r="ERV1" s="8"/>
      <c r="ERW1" s="8"/>
      <c r="ERX1" s="8"/>
      <c r="ERY1" s="8"/>
      <c r="ERZ1" s="8"/>
      <c r="ESA1" s="8"/>
      <c r="ESB1" s="8"/>
      <c r="ESC1" s="8"/>
      <c r="ESD1" s="8"/>
      <c r="ESE1" s="8"/>
      <c r="ESF1" s="8"/>
      <c r="ESG1" s="8"/>
      <c r="ESH1" s="8"/>
      <c r="ESI1" s="8"/>
      <c r="ESJ1" s="8"/>
      <c r="ESK1" s="8"/>
      <c r="ESL1" s="8"/>
      <c r="ESM1" s="8"/>
      <c r="ESN1" s="8"/>
      <c r="ESO1" s="8"/>
      <c r="ESP1" s="8"/>
      <c r="ESQ1" s="8"/>
      <c r="ESR1" s="8"/>
      <c r="ESS1" s="8"/>
      <c r="EST1" s="8"/>
      <c r="ESU1" s="8"/>
      <c r="ESV1" s="8"/>
      <c r="ESW1" s="8"/>
      <c r="ESX1" s="8"/>
      <c r="ESY1" s="8"/>
      <c r="ESZ1" s="8"/>
      <c r="ETA1" s="8"/>
      <c r="ETB1" s="8"/>
      <c r="ETC1" s="8"/>
      <c r="ETD1" s="8"/>
      <c r="ETE1" s="8"/>
      <c r="ETF1" s="8"/>
      <c r="ETG1" s="8"/>
      <c r="ETH1" s="8"/>
      <c r="ETI1" s="8"/>
      <c r="ETJ1" s="8"/>
      <c r="ETK1" s="8"/>
      <c r="ETL1" s="8"/>
      <c r="ETM1" s="8"/>
      <c r="ETN1" s="8"/>
      <c r="ETO1" s="8"/>
      <c r="ETP1" s="8"/>
      <c r="ETQ1" s="8"/>
      <c r="ETR1" s="8"/>
      <c r="ETS1" s="8"/>
      <c r="ETT1" s="8"/>
      <c r="ETU1" s="8"/>
      <c r="ETV1" s="8"/>
      <c r="ETW1" s="8"/>
      <c r="ETX1" s="8"/>
      <c r="ETY1" s="8"/>
      <c r="ETZ1" s="8"/>
      <c r="EUA1" s="8"/>
      <c r="EUB1" s="8"/>
      <c r="EUC1" s="8"/>
      <c r="EUD1" s="8"/>
      <c r="EUE1" s="8"/>
      <c r="EUF1" s="8"/>
      <c r="EUG1" s="8"/>
      <c r="EUH1" s="8"/>
      <c r="EUI1" s="8"/>
      <c r="EUJ1" s="8"/>
      <c r="EUK1" s="8"/>
      <c r="EUL1" s="8"/>
      <c r="EUM1" s="8"/>
      <c r="EUN1" s="8"/>
      <c r="EUO1" s="8"/>
      <c r="EUP1" s="8"/>
      <c r="EUQ1" s="8"/>
      <c r="EUR1" s="8"/>
      <c r="EUS1" s="8"/>
      <c r="EUT1" s="8"/>
      <c r="EUU1" s="8"/>
      <c r="EUV1" s="8"/>
      <c r="EUW1" s="8"/>
      <c r="EUX1" s="8"/>
      <c r="EUY1" s="8"/>
      <c r="EUZ1" s="8"/>
      <c r="EVA1" s="8"/>
      <c r="EVB1" s="8"/>
      <c r="EVC1" s="8"/>
      <c r="EVD1" s="8"/>
      <c r="EVE1" s="8"/>
      <c r="EVF1" s="8"/>
      <c r="EVG1" s="8"/>
      <c r="EVH1" s="8"/>
      <c r="EVI1" s="8"/>
      <c r="EVJ1" s="8"/>
      <c r="EVK1" s="8"/>
      <c r="EVL1" s="8"/>
      <c r="EVM1" s="8"/>
      <c r="EVN1" s="8"/>
      <c r="EVO1" s="8"/>
      <c r="EVP1" s="8"/>
      <c r="EVQ1" s="8"/>
      <c r="EVR1" s="8"/>
      <c r="EVS1" s="8"/>
      <c r="EVT1" s="8"/>
      <c r="EVU1" s="8"/>
      <c r="EVV1" s="8"/>
      <c r="EVW1" s="8"/>
      <c r="EVX1" s="8"/>
      <c r="EVY1" s="8"/>
      <c r="EVZ1" s="8"/>
      <c r="EWA1" s="8"/>
      <c r="EWB1" s="8"/>
      <c r="EWC1" s="8"/>
      <c r="EWD1" s="8"/>
      <c r="EWE1" s="8"/>
      <c r="EWF1" s="8"/>
      <c r="EWG1" s="8"/>
      <c r="EWH1" s="8"/>
      <c r="EWI1" s="8"/>
      <c r="EWJ1" s="8"/>
      <c r="EWK1" s="8"/>
      <c r="EWL1" s="8"/>
      <c r="EWM1" s="8"/>
      <c r="EWN1" s="8"/>
      <c r="EWO1" s="8"/>
      <c r="EWP1" s="8"/>
      <c r="EWQ1" s="8"/>
      <c r="EWR1" s="8"/>
      <c r="EWS1" s="8"/>
      <c r="EWT1" s="8"/>
      <c r="EWU1" s="8"/>
      <c r="EWV1" s="8"/>
      <c r="EWW1" s="8"/>
      <c r="EWX1" s="8"/>
      <c r="EWY1" s="8"/>
      <c r="EWZ1" s="8"/>
      <c r="EXA1" s="8"/>
      <c r="EXB1" s="8"/>
      <c r="EXC1" s="8"/>
      <c r="EXD1" s="8"/>
      <c r="EXE1" s="8"/>
      <c r="EXF1" s="8"/>
      <c r="EXG1" s="8"/>
      <c r="EXH1" s="8"/>
      <c r="EXI1" s="8"/>
      <c r="EXJ1" s="8"/>
      <c r="EXK1" s="8"/>
      <c r="EXL1" s="8"/>
      <c r="EXM1" s="8"/>
      <c r="EXN1" s="8"/>
      <c r="EXO1" s="8"/>
      <c r="EXP1" s="8"/>
      <c r="EXQ1" s="8"/>
      <c r="EXR1" s="8"/>
      <c r="EXS1" s="8"/>
      <c r="EXT1" s="8"/>
      <c r="EXU1" s="8"/>
      <c r="EXV1" s="8"/>
      <c r="EXW1" s="8"/>
      <c r="EXX1" s="8"/>
      <c r="EXY1" s="8"/>
      <c r="EXZ1" s="8"/>
      <c r="EYA1" s="8"/>
      <c r="EYB1" s="8"/>
      <c r="EYC1" s="8"/>
      <c r="EYD1" s="8"/>
      <c r="EYE1" s="8"/>
      <c r="EYF1" s="8"/>
      <c r="EYG1" s="8"/>
      <c r="EYH1" s="8"/>
      <c r="EYI1" s="8"/>
      <c r="EYJ1" s="8"/>
      <c r="EYK1" s="8"/>
      <c r="EYL1" s="8"/>
      <c r="EYM1" s="8"/>
      <c r="EYN1" s="8"/>
      <c r="EYO1" s="8"/>
      <c r="EYP1" s="8"/>
      <c r="EYQ1" s="8"/>
      <c r="EYR1" s="8"/>
      <c r="EYS1" s="8"/>
      <c r="EYT1" s="8"/>
      <c r="EYU1" s="8"/>
      <c r="EYV1" s="8"/>
      <c r="EYW1" s="8"/>
      <c r="EYX1" s="8"/>
      <c r="EYY1" s="8"/>
      <c r="EYZ1" s="8"/>
      <c r="EZA1" s="8"/>
      <c r="EZB1" s="8"/>
      <c r="EZC1" s="8"/>
      <c r="EZD1" s="8"/>
      <c r="EZE1" s="8"/>
      <c r="EZF1" s="8"/>
      <c r="EZG1" s="8"/>
      <c r="EZH1" s="8"/>
      <c r="EZI1" s="8"/>
      <c r="EZJ1" s="8"/>
      <c r="EZK1" s="8"/>
      <c r="EZL1" s="8"/>
      <c r="EZM1" s="8"/>
      <c r="EZN1" s="8"/>
      <c r="EZO1" s="8"/>
      <c r="EZP1" s="8"/>
      <c r="EZQ1" s="8"/>
      <c r="EZR1" s="8"/>
      <c r="EZS1" s="8"/>
      <c r="EZT1" s="8"/>
      <c r="EZU1" s="8"/>
      <c r="EZV1" s="8"/>
      <c r="EZW1" s="8"/>
      <c r="EZX1" s="8"/>
      <c r="EZY1" s="8"/>
      <c r="EZZ1" s="8"/>
      <c r="FAA1" s="8"/>
      <c r="FAB1" s="8"/>
      <c r="FAC1" s="8"/>
      <c r="FAD1" s="8"/>
      <c r="FAE1" s="8"/>
      <c r="FAF1" s="8"/>
      <c r="FAG1" s="8"/>
      <c r="FAH1" s="8"/>
      <c r="FAI1" s="8"/>
      <c r="FAJ1" s="8"/>
      <c r="FAK1" s="8"/>
      <c r="FAL1" s="8"/>
      <c r="FAM1" s="8"/>
      <c r="FAN1" s="8"/>
      <c r="FAO1" s="8"/>
      <c r="FAP1" s="8"/>
      <c r="FAQ1" s="8"/>
      <c r="FAR1" s="8"/>
      <c r="FAS1" s="8"/>
      <c r="FAT1" s="8"/>
      <c r="FAU1" s="8"/>
      <c r="FAV1" s="8"/>
      <c r="FAW1" s="8"/>
      <c r="FAX1" s="8"/>
      <c r="FAY1" s="8"/>
      <c r="FAZ1" s="8"/>
      <c r="FBA1" s="8"/>
      <c r="FBB1" s="8"/>
      <c r="FBC1" s="8"/>
      <c r="FBD1" s="8"/>
      <c r="FBE1" s="8"/>
      <c r="FBF1" s="8"/>
      <c r="FBG1" s="8"/>
      <c r="FBH1" s="8"/>
      <c r="FBI1" s="8"/>
      <c r="FBJ1" s="8"/>
      <c r="FBK1" s="8"/>
      <c r="FBL1" s="8"/>
      <c r="FBM1" s="8"/>
      <c r="FBN1" s="8"/>
      <c r="FBO1" s="8"/>
      <c r="FBP1" s="8"/>
      <c r="FBQ1" s="8"/>
      <c r="FBR1" s="8"/>
      <c r="FBS1" s="8"/>
      <c r="FBT1" s="8"/>
      <c r="FBU1" s="8"/>
      <c r="FBV1" s="8"/>
      <c r="FBW1" s="8"/>
      <c r="FBX1" s="8"/>
      <c r="FBY1" s="8"/>
      <c r="FBZ1" s="8"/>
      <c r="FCA1" s="8"/>
      <c r="FCB1" s="8"/>
      <c r="FCC1" s="8"/>
      <c r="FCD1" s="8"/>
      <c r="FCE1" s="8"/>
      <c r="FCF1" s="8"/>
      <c r="FCG1" s="8"/>
      <c r="FCH1" s="8"/>
      <c r="FCI1" s="8"/>
      <c r="FCJ1" s="8"/>
      <c r="FCK1" s="8"/>
      <c r="FCL1" s="8"/>
      <c r="FCM1" s="8"/>
      <c r="FCN1" s="8"/>
      <c r="FCO1" s="8"/>
      <c r="FCP1" s="8"/>
      <c r="FCQ1" s="8"/>
      <c r="FCR1" s="8"/>
      <c r="FCS1" s="8"/>
      <c r="FCT1" s="8"/>
      <c r="FCU1" s="8"/>
      <c r="FCV1" s="8"/>
      <c r="FCW1" s="8"/>
      <c r="FCX1" s="8"/>
      <c r="FCY1" s="8"/>
      <c r="FCZ1" s="8"/>
      <c r="FDA1" s="8"/>
      <c r="FDB1" s="8"/>
      <c r="FDC1" s="8"/>
      <c r="FDD1" s="8"/>
      <c r="FDE1" s="8"/>
      <c r="FDF1" s="8"/>
      <c r="FDG1" s="8"/>
      <c r="FDH1" s="8"/>
      <c r="FDI1" s="8"/>
      <c r="FDJ1" s="8"/>
      <c r="FDK1" s="8"/>
      <c r="FDL1" s="8"/>
      <c r="FDM1" s="8"/>
      <c r="FDN1" s="8"/>
      <c r="FDO1" s="8"/>
      <c r="FDP1" s="8"/>
      <c r="FDQ1" s="8"/>
      <c r="FDR1" s="8"/>
      <c r="FDS1" s="8"/>
      <c r="FDT1" s="8"/>
      <c r="FDU1" s="8"/>
      <c r="FDV1" s="8"/>
      <c r="FDW1" s="8"/>
      <c r="FDX1" s="8"/>
      <c r="FDY1" s="8"/>
      <c r="FDZ1" s="8"/>
      <c r="FEA1" s="8"/>
      <c r="FEB1" s="8"/>
      <c r="FEC1" s="8"/>
      <c r="FED1" s="8"/>
      <c r="FEE1" s="8"/>
      <c r="FEF1" s="8"/>
      <c r="FEG1" s="8"/>
      <c r="FEH1" s="8"/>
      <c r="FEI1" s="8"/>
      <c r="FEJ1" s="8"/>
      <c r="FEK1" s="8"/>
      <c r="FEL1" s="8"/>
      <c r="FEM1" s="8"/>
      <c r="FEN1" s="8"/>
      <c r="FEO1" s="8"/>
      <c r="FEP1" s="8"/>
      <c r="FEQ1" s="8"/>
      <c r="FER1" s="8"/>
      <c r="FES1" s="8"/>
      <c r="FET1" s="8"/>
      <c r="FEU1" s="8"/>
      <c r="FEV1" s="8"/>
      <c r="FEW1" s="8"/>
      <c r="FEX1" s="8"/>
      <c r="FEY1" s="8"/>
      <c r="FEZ1" s="8"/>
      <c r="FFA1" s="8"/>
      <c r="FFB1" s="8"/>
      <c r="FFC1" s="8"/>
      <c r="FFD1" s="8"/>
      <c r="FFE1" s="8"/>
      <c r="FFF1" s="8"/>
      <c r="FFG1" s="8"/>
      <c r="FFH1" s="8"/>
      <c r="FFI1" s="8"/>
      <c r="FFJ1" s="8"/>
      <c r="FFK1" s="8"/>
      <c r="FFL1" s="8"/>
      <c r="FFM1" s="8"/>
      <c r="FFN1" s="8"/>
      <c r="FFO1" s="8"/>
      <c r="FFP1" s="8"/>
      <c r="FFQ1" s="8"/>
      <c r="FFR1" s="8"/>
      <c r="FFS1" s="8"/>
      <c r="FFT1" s="8"/>
      <c r="FFU1" s="8"/>
      <c r="FFV1" s="8"/>
      <c r="FFW1" s="8"/>
      <c r="FFX1" s="8"/>
      <c r="FFY1" s="8"/>
      <c r="FFZ1" s="8"/>
      <c r="FGA1" s="8"/>
      <c r="FGB1" s="8"/>
      <c r="FGC1" s="8"/>
      <c r="FGD1" s="8"/>
      <c r="FGE1" s="8"/>
      <c r="FGF1" s="8"/>
      <c r="FGG1" s="8"/>
      <c r="FGH1" s="8"/>
      <c r="FGI1" s="8"/>
      <c r="FGJ1" s="8"/>
      <c r="FGK1" s="8"/>
      <c r="FGL1" s="8"/>
      <c r="FGM1" s="8"/>
      <c r="FGN1" s="8"/>
      <c r="FGO1" s="8"/>
      <c r="FGP1" s="8"/>
      <c r="FGQ1" s="8"/>
      <c r="FGR1" s="8"/>
      <c r="FGS1" s="8"/>
      <c r="FGT1" s="8"/>
      <c r="FGU1" s="8"/>
      <c r="FGV1" s="8"/>
      <c r="FGW1" s="8"/>
      <c r="FGX1" s="8"/>
      <c r="FGY1" s="8"/>
      <c r="FGZ1" s="8"/>
      <c r="FHA1" s="8"/>
      <c r="FHB1" s="8"/>
      <c r="FHC1" s="8"/>
      <c r="FHD1" s="8"/>
      <c r="FHE1" s="8"/>
      <c r="FHF1" s="8"/>
      <c r="FHG1" s="8"/>
      <c r="FHH1" s="8"/>
      <c r="FHI1" s="8"/>
      <c r="FHJ1" s="8"/>
      <c r="FHK1" s="8"/>
      <c r="FHL1" s="8"/>
      <c r="FHM1" s="8"/>
      <c r="FHN1" s="8"/>
      <c r="FHO1" s="8"/>
      <c r="FHP1" s="8"/>
      <c r="FHQ1" s="8"/>
      <c r="FHR1" s="8"/>
      <c r="FHS1" s="8"/>
      <c r="FHT1" s="8"/>
      <c r="FHU1" s="8"/>
      <c r="FHV1" s="8"/>
      <c r="FHW1" s="8"/>
      <c r="FHX1" s="8"/>
      <c r="FHY1" s="8"/>
      <c r="FHZ1" s="8"/>
      <c r="FIA1" s="8"/>
      <c r="FIB1" s="8"/>
      <c r="FIC1" s="8"/>
      <c r="FID1" s="8"/>
      <c r="FIE1" s="8"/>
      <c r="FIF1" s="8"/>
      <c r="FIG1" s="8"/>
      <c r="FIH1" s="8"/>
      <c r="FII1" s="8"/>
      <c r="FIJ1" s="8"/>
      <c r="FIK1" s="8"/>
      <c r="FIL1" s="8"/>
      <c r="FIM1" s="8"/>
      <c r="FIN1" s="8"/>
      <c r="FIO1" s="8"/>
      <c r="FIP1" s="8"/>
      <c r="FIQ1" s="8"/>
      <c r="FIR1" s="8"/>
      <c r="FIS1" s="8"/>
      <c r="FIT1" s="8"/>
      <c r="FIU1" s="8"/>
      <c r="FIV1" s="8"/>
      <c r="FIW1" s="8"/>
      <c r="FIX1" s="8"/>
      <c r="FIY1" s="8"/>
      <c r="FIZ1" s="8"/>
      <c r="FJA1" s="8"/>
      <c r="FJB1" s="8"/>
      <c r="FJC1" s="8"/>
      <c r="FJD1" s="8"/>
      <c r="FJE1" s="8"/>
      <c r="FJF1" s="8"/>
      <c r="FJG1" s="8"/>
      <c r="FJH1" s="8"/>
      <c r="FJI1" s="8"/>
      <c r="FJJ1" s="8"/>
      <c r="FJK1" s="8"/>
      <c r="FJL1" s="8"/>
      <c r="FJM1" s="8"/>
      <c r="FJN1" s="8"/>
      <c r="FJO1" s="8"/>
      <c r="FJP1" s="8"/>
      <c r="FJQ1" s="8"/>
      <c r="FJR1" s="8"/>
      <c r="FJS1" s="8"/>
      <c r="FJT1" s="8"/>
      <c r="FJU1" s="8"/>
      <c r="FJV1" s="8"/>
      <c r="FJW1" s="8"/>
      <c r="FJX1" s="8"/>
      <c r="FJY1" s="8"/>
      <c r="FJZ1" s="8"/>
      <c r="FKA1" s="8"/>
      <c r="FKB1" s="8"/>
      <c r="FKC1" s="8"/>
      <c r="FKD1" s="8"/>
      <c r="FKE1" s="8"/>
      <c r="FKF1" s="8"/>
      <c r="FKG1" s="8"/>
      <c r="FKH1" s="8"/>
      <c r="FKI1" s="8"/>
      <c r="FKJ1" s="8"/>
      <c r="FKK1" s="8"/>
      <c r="FKL1" s="8"/>
      <c r="FKM1" s="8"/>
      <c r="FKN1" s="8"/>
      <c r="FKO1" s="8"/>
      <c r="FKP1" s="8"/>
      <c r="FKQ1" s="8"/>
      <c r="FKR1" s="8"/>
      <c r="FKS1" s="8"/>
      <c r="FKT1" s="8"/>
      <c r="FKU1" s="8"/>
      <c r="FKV1" s="8"/>
      <c r="FKW1" s="8"/>
      <c r="FKX1" s="8"/>
      <c r="FKY1" s="8"/>
      <c r="FKZ1" s="8"/>
      <c r="FLA1" s="8"/>
      <c r="FLB1" s="8"/>
      <c r="FLC1" s="8"/>
      <c r="FLD1" s="8"/>
      <c r="FLE1" s="8"/>
      <c r="FLF1" s="8"/>
      <c r="FLG1" s="8"/>
      <c r="FLH1" s="8"/>
      <c r="FLI1" s="8"/>
      <c r="FLJ1" s="8"/>
      <c r="FLK1" s="8"/>
      <c r="FLL1" s="8"/>
      <c r="FLM1" s="8"/>
      <c r="FLN1" s="8"/>
      <c r="FLO1" s="8"/>
      <c r="FLP1" s="8"/>
      <c r="FLQ1" s="8"/>
      <c r="FLR1" s="8"/>
      <c r="FLS1" s="8"/>
      <c r="FLT1" s="8"/>
      <c r="FLU1" s="8"/>
      <c r="FLV1" s="8"/>
      <c r="FLW1" s="8"/>
      <c r="FLX1" s="8"/>
      <c r="FLY1" s="8"/>
      <c r="FLZ1" s="8"/>
      <c r="FMA1" s="8"/>
      <c r="FMB1" s="8"/>
      <c r="FMC1" s="8"/>
      <c r="FMD1" s="8"/>
      <c r="FME1" s="8"/>
      <c r="FMF1" s="8"/>
      <c r="FMG1" s="8"/>
      <c r="FMH1" s="8"/>
      <c r="FMI1" s="8"/>
      <c r="FMJ1" s="8"/>
      <c r="FMK1" s="8"/>
      <c r="FML1" s="8"/>
      <c r="FMM1" s="8"/>
      <c r="FMN1" s="8"/>
      <c r="FMO1" s="8"/>
      <c r="FMP1" s="8"/>
      <c r="FMQ1" s="8"/>
      <c r="FMR1" s="8"/>
      <c r="FMS1" s="8"/>
      <c r="FMT1" s="8"/>
      <c r="FMU1" s="8"/>
      <c r="FMV1" s="8"/>
      <c r="FMW1" s="8"/>
      <c r="FMX1" s="8"/>
      <c r="FMY1" s="8"/>
      <c r="FMZ1" s="8"/>
      <c r="FNA1" s="8"/>
      <c r="FNB1" s="8"/>
      <c r="FNC1" s="8"/>
      <c r="FND1" s="8"/>
      <c r="FNE1" s="8"/>
      <c r="FNF1" s="8"/>
      <c r="FNG1" s="8"/>
      <c r="FNH1" s="8"/>
      <c r="FNI1" s="8"/>
      <c r="FNJ1" s="8"/>
      <c r="FNK1" s="8"/>
      <c r="FNL1" s="8"/>
      <c r="FNM1" s="8"/>
      <c r="FNN1" s="8"/>
      <c r="FNO1" s="8"/>
      <c r="FNP1" s="8"/>
      <c r="FNQ1" s="8"/>
      <c r="FNR1" s="8"/>
      <c r="FNS1" s="8"/>
      <c r="FNT1" s="8"/>
      <c r="FNU1" s="8"/>
      <c r="FNV1" s="8"/>
      <c r="FNW1" s="8"/>
      <c r="FNX1" s="8"/>
      <c r="FNY1" s="8"/>
      <c r="FNZ1" s="8"/>
      <c r="FOA1" s="8"/>
      <c r="FOB1" s="8"/>
      <c r="FOC1" s="8"/>
      <c r="FOD1" s="8"/>
      <c r="FOE1" s="8"/>
      <c r="FOF1" s="8"/>
      <c r="FOG1" s="8"/>
      <c r="FOH1" s="8"/>
      <c r="FOI1" s="8"/>
      <c r="FOJ1" s="8"/>
      <c r="FOK1" s="8"/>
      <c r="FOL1" s="8"/>
      <c r="FOM1" s="8"/>
      <c r="FON1" s="8"/>
      <c r="FOO1" s="8"/>
      <c r="FOP1" s="8"/>
      <c r="FOQ1" s="8"/>
      <c r="FOR1" s="8"/>
      <c r="FOS1" s="8"/>
      <c r="FOT1" s="8"/>
      <c r="FOU1" s="8"/>
      <c r="FOV1" s="8"/>
      <c r="FOW1" s="8"/>
      <c r="FOX1" s="8"/>
      <c r="FOY1" s="8"/>
      <c r="FOZ1" s="8"/>
      <c r="FPA1" s="8"/>
      <c r="FPB1" s="8"/>
      <c r="FPC1" s="8"/>
      <c r="FPD1" s="8"/>
      <c r="FPE1" s="8"/>
      <c r="FPF1" s="8"/>
      <c r="FPG1" s="8"/>
      <c r="FPH1" s="8"/>
      <c r="FPI1" s="8"/>
      <c r="FPJ1" s="8"/>
      <c r="FPK1" s="8"/>
      <c r="FPL1" s="8"/>
      <c r="FPM1" s="8"/>
      <c r="FPN1" s="8"/>
      <c r="FPO1" s="8"/>
      <c r="FPP1" s="8"/>
      <c r="FPQ1" s="8"/>
      <c r="FPR1" s="8"/>
      <c r="FPS1" s="8"/>
      <c r="FPT1" s="8"/>
      <c r="FPU1" s="8"/>
      <c r="FPV1" s="8"/>
      <c r="FPW1" s="8"/>
      <c r="FPX1" s="8"/>
      <c r="FPY1" s="8"/>
      <c r="FPZ1" s="8"/>
      <c r="FQA1" s="8"/>
      <c r="FQB1" s="8"/>
      <c r="FQC1" s="8"/>
      <c r="FQD1" s="8"/>
      <c r="FQE1" s="8"/>
      <c r="FQF1" s="8"/>
      <c r="FQG1" s="8"/>
      <c r="FQH1" s="8"/>
      <c r="FQI1" s="8"/>
      <c r="FQJ1" s="8"/>
      <c r="FQK1" s="8"/>
      <c r="FQL1" s="8"/>
      <c r="FQM1" s="8"/>
      <c r="FQN1" s="8"/>
      <c r="FQO1" s="8"/>
      <c r="FQP1" s="8"/>
      <c r="FQQ1" s="8"/>
      <c r="FQR1" s="8"/>
      <c r="FQS1" s="8"/>
      <c r="FQT1" s="8"/>
      <c r="FQU1" s="8"/>
      <c r="FQV1" s="8"/>
      <c r="FQW1" s="8"/>
      <c r="FQX1" s="8"/>
      <c r="FQY1" s="8"/>
      <c r="FQZ1" s="8"/>
      <c r="FRA1" s="8"/>
      <c r="FRB1" s="8"/>
      <c r="FRC1" s="8"/>
      <c r="FRD1" s="8"/>
      <c r="FRE1" s="8"/>
      <c r="FRF1" s="8"/>
      <c r="FRG1" s="8"/>
      <c r="FRH1" s="8"/>
      <c r="FRI1" s="8"/>
      <c r="FRJ1" s="8"/>
      <c r="FRK1" s="8"/>
      <c r="FRL1" s="8"/>
      <c r="FRM1" s="8"/>
      <c r="FRN1" s="8"/>
      <c r="FRO1" s="8"/>
      <c r="FRP1" s="8"/>
      <c r="FRQ1" s="8"/>
      <c r="FRR1" s="8"/>
      <c r="FRS1" s="8"/>
      <c r="FRT1" s="8"/>
      <c r="FRU1" s="8"/>
      <c r="FRV1" s="8"/>
      <c r="FRW1" s="8"/>
      <c r="FRX1" s="8"/>
      <c r="FRY1" s="8"/>
      <c r="FRZ1" s="8"/>
      <c r="FSA1" s="8"/>
      <c r="FSB1" s="8"/>
      <c r="FSC1" s="8"/>
      <c r="FSD1" s="8"/>
      <c r="FSE1" s="8"/>
      <c r="FSF1" s="8"/>
      <c r="FSG1" s="8"/>
      <c r="FSH1" s="8"/>
      <c r="FSI1" s="8"/>
      <c r="FSJ1" s="8"/>
      <c r="FSK1" s="8"/>
      <c r="FSL1" s="8"/>
      <c r="FSM1" s="8"/>
      <c r="FSN1" s="8"/>
      <c r="FSO1" s="8"/>
      <c r="FSP1" s="8"/>
      <c r="FSQ1" s="8"/>
      <c r="FSR1" s="8"/>
      <c r="FSS1" s="8"/>
      <c r="FST1" s="8"/>
      <c r="FSU1" s="8"/>
      <c r="FSV1" s="8"/>
      <c r="FSW1" s="8"/>
      <c r="FSX1" s="8"/>
      <c r="FSY1" s="8"/>
      <c r="FSZ1" s="8"/>
      <c r="FTA1" s="8"/>
      <c r="FTB1" s="8"/>
      <c r="FTC1" s="8"/>
      <c r="FTD1" s="8"/>
      <c r="FTE1" s="8"/>
      <c r="FTF1" s="8"/>
      <c r="FTG1" s="8"/>
      <c r="FTH1" s="8"/>
      <c r="FTI1" s="8"/>
      <c r="FTJ1" s="8"/>
      <c r="FTK1" s="8"/>
      <c r="FTL1" s="8"/>
      <c r="FTM1" s="8"/>
      <c r="FTN1" s="8"/>
      <c r="FTO1" s="8"/>
      <c r="FTP1" s="8"/>
      <c r="FTQ1" s="8"/>
      <c r="FTR1" s="8"/>
      <c r="FTS1" s="8"/>
      <c r="FTT1" s="8"/>
      <c r="FTU1" s="8"/>
      <c r="FTV1" s="8"/>
      <c r="FTW1" s="8"/>
      <c r="FTX1" s="8"/>
      <c r="FTY1" s="8"/>
      <c r="FTZ1" s="8"/>
      <c r="FUA1" s="8"/>
      <c r="FUB1" s="8"/>
      <c r="FUC1" s="8"/>
      <c r="FUD1" s="8"/>
      <c r="FUE1" s="8"/>
      <c r="FUF1" s="8"/>
      <c r="FUG1" s="8"/>
      <c r="FUH1" s="8"/>
      <c r="FUI1" s="8"/>
      <c r="FUJ1" s="8"/>
      <c r="FUK1" s="8"/>
      <c r="FUL1" s="8"/>
      <c r="FUM1" s="8"/>
      <c r="FUN1" s="8"/>
      <c r="FUO1" s="8"/>
      <c r="FUP1" s="8"/>
      <c r="FUQ1" s="8"/>
      <c r="FUR1" s="8"/>
      <c r="FUS1" s="8"/>
      <c r="FUT1" s="8"/>
      <c r="FUU1" s="8"/>
      <c r="FUV1" s="8"/>
      <c r="FUW1" s="8"/>
      <c r="FUX1" s="8"/>
      <c r="FUY1" s="8"/>
      <c r="FUZ1" s="8"/>
      <c r="FVA1" s="8"/>
      <c r="FVB1" s="8"/>
      <c r="FVC1" s="8"/>
      <c r="FVD1" s="8"/>
      <c r="FVE1" s="8"/>
      <c r="FVF1" s="8"/>
      <c r="FVG1" s="8"/>
      <c r="FVH1" s="8"/>
      <c r="FVI1" s="8"/>
      <c r="FVJ1" s="8"/>
      <c r="FVK1" s="8"/>
      <c r="FVL1" s="8"/>
      <c r="FVM1" s="8"/>
      <c r="FVN1" s="8"/>
      <c r="FVO1" s="8"/>
      <c r="FVP1" s="8"/>
      <c r="FVQ1" s="8"/>
      <c r="FVR1" s="8"/>
      <c r="FVS1" s="8"/>
      <c r="FVT1" s="8"/>
      <c r="FVU1" s="8"/>
      <c r="FVV1" s="8"/>
      <c r="FVW1" s="8"/>
      <c r="FVX1" s="8"/>
      <c r="FVY1" s="8"/>
      <c r="FVZ1" s="8"/>
      <c r="FWA1" s="8"/>
      <c r="FWB1" s="8"/>
      <c r="FWC1" s="8"/>
      <c r="FWD1" s="8"/>
      <c r="FWE1" s="8"/>
      <c r="FWF1" s="8"/>
      <c r="FWG1" s="8"/>
      <c r="FWH1" s="8"/>
      <c r="FWI1" s="8"/>
      <c r="FWJ1" s="8"/>
      <c r="FWK1" s="8"/>
      <c r="FWL1" s="8"/>
      <c r="FWM1" s="8"/>
      <c r="FWN1" s="8"/>
      <c r="FWO1" s="8"/>
      <c r="FWP1" s="8"/>
      <c r="FWQ1" s="8"/>
      <c r="FWR1" s="8"/>
      <c r="FWS1" s="8"/>
      <c r="FWT1" s="8"/>
      <c r="FWU1" s="8"/>
      <c r="FWV1" s="8"/>
      <c r="FWW1" s="8"/>
      <c r="FWX1" s="8"/>
      <c r="FWY1" s="8"/>
      <c r="FWZ1" s="8"/>
      <c r="FXA1" s="8"/>
      <c r="FXB1" s="8"/>
      <c r="FXC1" s="8"/>
      <c r="FXD1" s="8"/>
      <c r="FXE1" s="8"/>
      <c r="FXF1" s="8"/>
      <c r="FXG1" s="8"/>
      <c r="FXH1" s="8"/>
      <c r="FXI1" s="8"/>
      <c r="FXJ1" s="8"/>
      <c r="FXK1" s="8"/>
      <c r="FXL1" s="8"/>
      <c r="FXM1" s="8"/>
      <c r="FXN1" s="8"/>
      <c r="FXO1" s="8"/>
      <c r="FXP1" s="8"/>
      <c r="FXQ1" s="8"/>
      <c r="FXR1" s="8"/>
      <c r="FXS1" s="8"/>
      <c r="FXT1" s="8"/>
      <c r="FXU1" s="8"/>
      <c r="FXV1" s="8"/>
      <c r="FXW1" s="8"/>
      <c r="FXX1" s="8"/>
      <c r="FXY1" s="8"/>
      <c r="FXZ1" s="8"/>
      <c r="FYA1" s="8"/>
      <c r="FYB1" s="8"/>
      <c r="FYC1" s="8"/>
      <c r="FYD1" s="8"/>
      <c r="FYE1" s="8"/>
      <c r="FYF1" s="8"/>
      <c r="FYG1" s="8"/>
      <c r="FYH1" s="8"/>
      <c r="FYI1" s="8"/>
      <c r="FYJ1" s="8"/>
      <c r="FYK1" s="8"/>
      <c r="FYL1" s="8"/>
      <c r="FYM1" s="8"/>
      <c r="FYN1" s="8"/>
      <c r="FYO1" s="8"/>
      <c r="FYP1" s="8"/>
      <c r="FYQ1" s="8"/>
      <c r="FYR1" s="8"/>
      <c r="FYS1" s="8"/>
      <c r="FYT1" s="8"/>
      <c r="FYU1" s="8"/>
      <c r="FYV1" s="8"/>
      <c r="FYW1" s="8"/>
      <c r="FYX1" s="8"/>
      <c r="FYY1" s="8"/>
      <c r="FYZ1" s="8"/>
      <c r="FZA1" s="8"/>
      <c r="FZB1" s="8"/>
      <c r="FZC1" s="8"/>
      <c r="FZD1" s="8"/>
      <c r="FZE1" s="8"/>
      <c r="FZF1" s="8"/>
      <c r="FZG1" s="8"/>
      <c r="FZH1" s="8"/>
      <c r="FZI1" s="8"/>
      <c r="FZJ1" s="8"/>
      <c r="FZK1" s="8"/>
      <c r="FZL1" s="8"/>
      <c r="FZM1" s="8"/>
      <c r="FZN1" s="8"/>
      <c r="FZO1" s="8"/>
      <c r="FZP1" s="8"/>
      <c r="FZQ1" s="8"/>
      <c r="FZR1" s="8"/>
      <c r="FZS1" s="8"/>
      <c r="FZT1" s="8"/>
      <c r="FZU1" s="8"/>
      <c r="FZV1" s="8"/>
      <c r="FZW1" s="8"/>
      <c r="FZX1" s="8"/>
      <c r="FZY1" s="8"/>
      <c r="FZZ1" s="8"/>
      <c r="GAA1" s="8"/>
      <c r="GAB1" s="8"/>
      <c r="GAC1" s="8"/>
      <c r="GAD1" s="8"/>
      <c r="GAE1" s="8"/>
      <c r="GAF1" s="8"/>
      <c r="GAG1" s="8"/>
      <c r="GAH1" s="8"/>
      <c r="GAI1" s="8"/>
      <c r="GAJ1" s="8"/>
      <c r="GAK1" s="8"/>
      <c r="GAL1" s="8"/>
      <c r="GAM1" s="8"/>
      <c r="GAN1" s="8"/>
      <c r="GAO1" s="8"/>
      <c r="GAP1" s="8"/>
      <c r="GAQ1" s="8"/>
      <c r="GAR1" s="8"/>
      <c r="GAS1" s="8"/>
      <c r="GAT1" s="8"/>
      <c r="GAU1" s="8"/>
      <c r="GAV1" s="8"/>
      <c r="GAW1" s="8"/>
      <c r="GAX1" s="8"/>
      <c r="GAY1" s="8"/>
      <c r="GAZ1" s="8"/>
      <c r="GBA1" s="8"/>
      <c r="GBB1" s="8"/>
      <c r="GBC1" s="8"/>
      <c r="GBD1" s="8"/>
      <c r="GBE1" s="8"/>
      <c r="GBF1" s="8"/>
      <c r="GBG1" s="8"/>
      <c r="GBH1" s="8"/>
      <c r="GBI1" s="8"/>
      <c r="GBJ1" s="8"/>
      <c r="GBK1" s="8"/>
      <c r="GBL1" s="8"/>
      <c r="GBM1" s="8"/>
      <c r="GBN1" s="8"/>
      <c r="GBO1" s="8"/>
      <c r="GBP1" s="8"/>
      <c r="GBQ1" s="8"/>
      <c r="GBR1" s="8"/>
      <c r="GBS1" s="8"/>
      <c r="GBT1" s="8"/>
      <c r="GBU1" s="8"/>
      <c r="GBV1" s="8"/>
      <c r="GBW1" s="8"/>
      <c r="GBX1" s="8"/>
      <c r="GBY1" s="8"/>
      <c r="GBZ1" s="8"/>
      <c r="GCA1" s="8"/>
      <c r="GCB1" s="8"/>
      <c r="GCC1" s="8"/>
      <c r="GCD1" s="8"/>
      <c r="GCE1" s="8"/>
      <c r="GCF1" s="8"/>
      <c r="GCG1" s="8"/>
      <c r="GCH1" s="8"/>
      <c r="GCI1" s="8"/>
      <c r="GCJ1" s="8"/>
      <c r="GCK1" s="8"/>
      <c r="GCL1" s="8"/>
      <c r="GCM1" s="8"/>
      <c r="GCN1" s="8"/>
      <c r="GCO1" s="8"/>
      <c r="GCP1" s="8"/>
      <c r="GCQ1" s="8"/>
      <c r="GCR1" s="8"/>
      <c r="GCS1" s="8"/>
      <c r="GCT1" s="8"/>
      <c r="GCU1" s="8"/>
      <c r="GCV1" s="8"/>
      <c r="GCW1" s="8"/>
      <c r="GCX1" s="8"/>
      <c r="GCY1" s="8"/>
      <c r="GCZ1" s="8"/>
      <c r="GDA1" s="8"/>
      <c r="GDB1" s="8"/>
      <c r="GDC1" s="8"/>
      <c r="GDD1" s="8"/>
      <c r="GDE1" s="8"/>
      <c r="GDF1" s="8"/>
      <c r="GDG1" s="8"/>
      <c r="GDH1" s="8"/>
      <c r="GDI1" s="8"/>
      <c r="GDJ1" s="8"/>
      <c r="GDK1" s="8"/>
      <c r="GDL1" s="8"/>
      <c r="GDM1" s="8"/>
      <c r="GDN1" s="8"/>
      <c r="GDO1" s="8"/>
      <c r="GDP1" s="8"/>
      <c r="GDQ1" s="8"/>
      <c r="GDR1" s="8"/>
      <c r="GDS1" s="8"/>
      <c r="GDT1" s="8"/>
      <c r="GDU1" s="8"/>
      <c r="GDV1" s="8"/>
      <c r="GDW1" s="8"/>
      <c r="GDX1" s="8"/>
      <c r="GDY1" s="8"/>
      <c r="GDZ1" s="8"/>
      <c r="GEA1" s="8"/>
      <c r="GEB1" s="8"/>
      <c r="GEC1" s="8"/>
      <c r="GED1" s="8"/>
      <c r="GEE1" s="8"/>
      <c r="GEF1" s="8"/>
      <c r="GEG1" s="8"/>
      <c r="GEH1" s="8"/>
      <c r="GEI1" s="8"/>
      <c r="GEJ1" s="8"/>
      <c r="GEK1" s="8"/>
      <c r="GEL1" s="8"/>
      <c r="GEM1" s="8"/>
      <c r="GEN1" s="8"/>
      <c r="GEO1" s="8"/>
      <c r="GEP1" s="8"/>
      <c r="GEQ1" s="8"/>
      <c r="GER1" s="8"/>
      <c r="GES1" s="8"/>
      <c r="GET1" s="8"/>
      <c r="GEU1" s="8"/>
      <c r="GEV1" s="8"/>
      <c r="GEW1" s="8"/>
      <c r="GEX1" s="8"/>
      <c r="GEY1" s="8"/>
      <c r="GEZ1" s="8"/>
      <c r="GFA1" s="8"/>
      <c r="GFB1" s="8"/>
      <c r="GFC1" s="8"/>
      <c r="GFD1" s="8"/>
      <c r="GFE1" s="8"/>
      <c r="GFF1" s="8"/>
      <c r="GFG1" s="8"/>
      <c r="GFH1" s="8"/>
      <c r="GFI1" s="8"/>
      <c r="GFJ1" s="8"/>
      <c r="GFK1" s="8"/>
      <c r="GFL1" s="8"/>
      <c r="GFM1" s="8"/>
      <c r="GFN1" s="8"/>
      <c r="GFO1" s="8"/>
      <c r="GFP1" s="8"/>
      <c r="GFQ1" s="8"/>
      <c r="GFR1" s="8"/>
      <c r="GFS1" s="8"/>
      <c r="GFT1" s="8"/>
      <c r="GFU1" s="8"/>
      <c r="GFV1" s="8"/>
      <c r="GFW1" s="8"/>
      <c r="GFX1" s="8"/>
      <c r="GFY1" s="8"/>
      <c r="GFZ1" s="8"/>
      <c r="GGA1" s="8"/>
      <c r="GGB1" s="8"/>
      <c r="GGC1" s="8"/>
      <c r="GGD1" s="8"/>
      <c r="GGE1" s="8"/>
      <c r="GGF1" s="8"/>
      <c r="GGG1" s="8"/>
      <c r="GGH1" s="8"/>
      <c r="GGI1" s="8"/>
      <c r="GGJ1" s="8"/>
      <c r="GGK1" s="8"/>
      <c r="GGL1" s="8"/>
      <c r="GGM1" s="8"/>
      <c r="GGN1" s="8"/>
      <c r="GGO1" s="8"/>
      <c r="GGP1" s="8"/>
      <c r="GGQ1" s="8"/>
      <c r="GGR1" s="8"/>
      <c r="GGS1" s="8"/>
      <c r="GGT1" s="8"/>
      <c r="GGU1" s="8"/>
      <c r="GGV1" s="8"/>
      <c r="GGW1" s="8"/>
      <c r="GGX1" s="8"/>
      <c r="GGY1" s="8"/>
      <c r="GGZ1" s="8"/>
      <c r="GHA1" s="8"/>
      <c r="GHB1" s="8"/>
      <c r="GHC1" s="8"/>
      <c r="GHD1" s="8"/>
      <c r="GHE1" s="8"/>
      <c r="GHF1" s="8"/>
      <c r="GHG1" s="8"/>
      <c r="GHH1" s="8"/>
      <c r="GHI1" s="8"/>
      <c r="GHJ1" s="8"/>
      <c r="GHK1" s="8"/>
      <c r="GHL1" s="8"/>
      <c r="GHM1" s="8"/>
      <c r="GHN1" s="8"/>
      <c r="GHO1" s="8"/>
      <c r="GHP1" s="8"/>
      <c r="GHQ1" s="8"/>
      <c r="GHR1" s="8"/>
      <c r="GHS1" s="8"/>
      <c r="GHT1" s="8"/>
      <c r="GHU1" s="8"/>
      <c r="GHV1" s="8"/>
      <c r="GHW1" s="8"/>
      <c r="GHX1" s="8"/>
      <c r="GHY1" s="8"/>
      <c r="GHZ1" s="8"/>
      <c r="GIA1" s="8"/>
      <c r="GIB1" s="8"/>
      <c r="GIC1" s="8"/>
      <c r="GID1" s="8"/>
      <c r="GIE1" s="8"/>
      <c r="GIF1" s="8"/>
      <c r="GIG1" s="8"/>
      <c r="GIH1" s="8"/>
      <c r="GII1" s="8"/>
      <c r="GIJ1" s="8"/>
      <c r="GIK1" s="8"/>
      <c r="GIL1" s="8"/>
      <c r="GIM1" s="8"/>
      <c r="GIN1" s="8"/>
      <c r="GIO1" s="8"/>
      <c r="GIP1" s="8"/>
      <c r="GIQ1" s="8"/>
      <c r="GIR1" s="8"/>
      <c r="GIS1" s="8"/>
      <c r="GIT1" s="8"/>
      <c r="GIU1" s="8"/>
      <c r="GIV1" s="8"/>
      <c r="GIW1" s="8"/>
      <c r="GIX1" s="8"/>
      <c r="GIY1" s="8"/>
      <c r="GIZ1" s="8"/>
      <c r="GJA1" s="8"/>
      <c r="GJB1" s="8"/>
      <c r="GJC1" s="8"/>
      <c r="GJD1" s="8"/>
      <c r="GJE1" s="8"/>
      <c r="GJF1" s="8"/>
      <c r="GJG1" s="8"/>
      <c r="GJH1" s="8"/>
      <c r="GJI1" s="8"/>
      <c r="GJJ1" s="8"/>
      <c r="GJK1" s="8"/>
      <c r="GJL1" s="8"/>
      <c r="GJM1" s="8"/>
      <c r="GJN1" s="8"/>
      <c r="GJO1" s="8"/>
      <c r="GJP1" s="8"/>
      <c r="GJQ1" s="8"/>
      <c r="GJR1" s="8"/>
      <c r="GJS1" s="8"/>
      <c r="GJT1" s="8"/>
      <c r="GJU1" s="8"/>
      <c r="GJV1" s="8"/>
      <c r="GJW1" s="8"/>
      <c r="GJX1" s="8"/>
      <c r="GJY1" s="8"/>
      <c r="GJZ1" s="8"/>
      <c r="GKA1" s="8"/>
      <c r="GKB1" s="8"/>
      <c r="GKC1" s="8"/>
      <c r="GKD1" s="8"/>
      <c r="GKE1" s="8"/>
      <c r="GKF1" s="8"/>
      <c r="GKG1" s="8"/>
      <c r="GKH1" s="8"/>
      <c r="GKI1" s="8"/>
      <c r="GKJ1" s="8"/>
      <c r="GKK1" s="8"/>
      <c r="GKL1" s="8"/>
      <c r="GKM1" s="8"/>
      <c r="GKN1" s="8"/>
      <c r="GKO1" s="8"/>
      <c r="GKP1" s="8"/>
      <c r="GKQ1" s="8"/>
      <c r="GKR1" s="8"/>
      <c r="GKS1" s="8"/>
      <c r="GKT1" s="8"/>
      <c r="GKU1" s="8"/>
      <c r="GKV1" s="8"/>
      <c r="GKW1" s="8"/>
      <c r="GKX1" s="8"/>
      <c r="GKY1" s="8"/>
      <c r="GKZ1" s="8"/>
      <c r="GLA1" s="8"/>
      <c r="GLB1" s="8"/>
      <c r="GLC1" s="8"/>
      <c r="GLD1" s="8"/>
      <c r="GLE1" s="8"/>
      <c r="GLF1" s="8"/>
      <c r="GLG1" s="8"/>
      <c r="GLH1" s="8"/>
      <c r="GLI1" s="8"/>
      <c r="GLJ1" s="8"/>
      <c r="GLK1" s="8"/>
      <c r="GLL1" s="8"/>
      <c r="GLM1" s="8"/>
      <c r="GLN1" s="8"/>
      <c r="GLO1" s="8"/>
      <c r="GLP1" s="8"/>
      <c r="GLQ1" s="8"/>
      <c r="GLR1" s="8"/>
      <c r="GLS1" s="8"/>
      <c r="GLT1" s="8"/>
      <c r="GLU1" s="8"/>
      <c r="GLV1" s="8"/>
      <c r="GLW1" s="8"/>
      <c r="GLX1" s="8"/>
      <c r="GLY1" s="8"/>
      <c r="GLZ1" s="8"/>
      <c r="GMA1" s="8"/>
      <c r="GMB1" s="8"/>
      <c r="GMC1" s="8"/>
      <c r="GMD1" s="8"/>
      <c r="GME1" s="8"/>
      <c r="GMF1" s="8"/>
      <c r="GMG1" s="8"/>
      <c r="GMH1" s="8"/>
      <c r="GMI1" s="8"/>
      <c r="GMJ1" s="8"/>
      <c r="GMK1" s="8"/>
      <c r="GML1" s="8"/>
      <c r="GMM1" s="8"/>
      <c r="GMN1" s="8"/>
      <c r="GMO1" s="8"/>
      <c r="GMP1" s="8"/>
      <c r="GMQ1" s="8"/>
      <c r="GMR1" s="8"/>
      <c r="GMS1" s="8"/>
      <c r="GMT1" s="8"/>
      <c r="GMU1" s="8"/>
      <c r="GMV1" s="8"/>
      <c r="GMW1" s="8"/>
      <c r="GMX1" s="8"/>
      <c r="GMY1" s="8"/>
      <c r="GMZ1" s="8"/>
      <c r="GNA1" s="8"/>
      <c r="GNB1" s="8"/>
      <c r="GNC1" s="8"/>
      <c r="GND1" s="8"/>
      <c r="GNE1" s="8"/>
      <c r="GNF1" s="8"/>
      <c r="GNG1" s="8"/>
      <c r="GNH1" s="8"/>
      <c r="GNI1" s="8"/>
      <c r="GNJ1" s="8"/>
      <c r="GNK1" s="8"/>
      <c r="GNL1" s="8"/>
      <c r="GNM1" s="8"/>
      <c r="GNN1" s="8"/>
      <c r="GNO1" s="8"/>
      <c r="GNP1" s="8"/>
      <c r="GNQ1" s="8"/>
      <c r="GNR1" s="8"/>
      <c r="GNS1" s="8"/>
      <c r="GNT1" s="8"/>
      <c r="GNU1" s="8"/>
      <c r="GNV1" s="8"/>
      <c r="GNW1" s="8"/>
      <c r="GNX1" s="8"/>
      <c r="GNY1" s="8"/>
      <c r="GNZ1" s="8"/>
      <c r="GOA1" s="8"/>
      <c r="GOB1" s="8"/>
      <c r="GOC1" s="8"/>
      <c r="GOD1" s="8"/>
      <c r="GOE1" s="8"/>
      <c r="GOF1" s="8"/>
      <c r="GOG1" s="8"/>
      <c r="GOH1" s="8"/>
      <c r="GOI1" s="8"/>
      <c r="GOJ1" s="8"/>
      <c r="GOK1" s="8"/>
      <c r="GOL1" s="8"/>
      <c r="GOM1" s="8"/>
      <c r="GON1" s="8"/>
      <c r="GOO1" s="8"/>
      <c r="GOP1" s="8"/>
      <c r="GOQ1" s="8"/>
      <c r="GOR1" s="8"/>
      <c r="GOS1" s="8"/>
      <c r="GOT1" s="8"/>
      <c r="GOU1" s="8"/>
      <c r="GOV1" s="8"/>
      <c r="GOW1" s="8"/>
      <c r="GOX1" s="8"/>
      <c r="GOY1" s="8"/>
      <c r="GOZ1" s="8"/>
      <c r="GPA1" s="8"/>
      <c r="GPB1" s="8"/>
      <c r="GPC1" s="8"/>
      <c r="GPD1" s="8"/>
      <c r="GPE1" s="8"/>
      <c r="GPF1" s="8"/>
      <c r="GPG1" s="8"/>
      <c r="GPH1" s="8"/>
      <c r="GPI1" s="8"/>
      <c r="GPJ1" s="8"/>
      <c r="GPK1" s="8"/>
      <c r="GPL1" s="8"/>
      <c r="GPM1" s="8"/>
      <c r="GPN1" s="8"/>
      <c r="GPO1" s="8"/>
      <c r="GPP1" s="8"/>
      <c r="GPQ1" s="8"/>
      <c r="GPR1" s="8"/>
      <c r="GPS1" s="8"/>
      <c r="GPT1" s="8"/>
      <c r="GPU1" s="8"/>
      <c r="GPV1" s="8"/>
      <c r="GPW1" s="8"/>
      <c r="GPX1" s="8"/>
      <c r="GPY1" s="8"/>
      <c r="GPZ1" s="8"/>
      <c r="GQA1" s="8"/>
      <c r="GQB1" s="8"/>
      <c r="GQC1" s="8"/>
      <c r="GQD1" s="8"/>
      <c r="GQE1" s="8"/>
      <c r="GQF1" s="8"/>
      <c r="GQG1" s="8"/>
      <c r="GQH1" s="8"/>
      <c r="GQI1" s="8"/>
      <c r="GQJ1" s="8"/>
      <c r="GQK1" s="8"/>
      <c r="GQL1" s="8"/>
      <c r="GQM1" s="8"/>
      <c r="GQN1" s="8"/>
      <c r="GQO1" s="8"/>
      <c r="GQP1" s="8"/>
      <c r="GQQ1" s="8"/>
      <c r="GQR1" s="8"/>
      <c r="GQS1" s="8"/>
      <c r="GQT1" s="8"/>
      <c r="GQU1" s="8"/>
      <c r="GQV1" s="8"/>
      <c r="GQW1" s="8"/>
      <c r="GQX1" s="8"/>
      <c r="GQY1" s="8"/>
      <c r="GQZ1" s="8"/>
      <c r="GRA1" s="8"/>
      <c r="GRB1" s="8"/>
      <c r="GRC1" s="8"/>
      <c r="GRD1" s="8"/>
      <c r="GRE1" s="8"/>
      <c r="GRF1" s="8"/>
      <c r="GRG1" s="8"/>
      <c r="GRH1" s="8"/>
      <c r="GRI1" s="8"/>
      <c r="GRJ1" s="8"/>
      <c r="GRK1" s="8"/>
      <c r="GRL1" s="8"/>
      <c r="GRM1" s="8"/>
      <c r="GRN1" s="8"/>
      <c r="GRO1" s="8"/>
      <c r="GRP1" s="8"/>
      <c r="GRQ1" s="8"/>
      <c r="GRR1" s="8"/>
      <c r="GRS1" s="8"/>
      <c r="GRT1" s="8"/>
      <c r="GRU1" s="8"/>
      <c r="GRV1" s="8"/>
      <c r="GRW1" s="8"/>
      <c r="GRX1" s="8"/>
      <c r="GRY1" s="8"/>
      <c r="GRZ1" s="8"/>
      <c r="GSA1" s="8"/>
      <c r="GSB1" s="8"/>
      <c r="GSC1" s="8"/>
      <c r="GSD1" s="8"/>
      <c r="GSE1" s="8"/>
      <c r="GSF1" s="8"/>
      <c r="GSG1" s="8"/>
      <c r="GSH1" s="8"/>
      <c r="GSI1" s="8"/>
      <c r="GSJ1" s="8"/>
      <c r="GSK1" s="8"/>
      <c r="GSL1" s="8"/>
      <c r="GSM1" s="8"/>
      <c r="GSN1" s="8"/>
      <c r="GSO1" s="8"/>
      <c r="GSP1" s="8"/>
      <c r="GSQ1" s="8"/>
      <c r="GSR1" s="8"/>
      <c r="GSS1" s="8"/>
      <c r="GST1" s="8"/>
      <c r="GSU1" s="8"/>
      <c r="GSV1" s="8"/>
      <c r="GSW1" s="8"/>
      <c r="GSX1" s="8"/>
      <c r="GSY1" s="8"/>
      <c r="GSZ1" s="8"/>
      <c r="GTA1" s="8"/>
      <c r="GTB1" s="8"/>
      <c r="GTC1" s="8"/>
      <c r="GTD1" s="8"/>
      <c r="GTE1" s="8"/>
      <c r="GTF1" s="8"/>
      <c r="GTG1" s="8"/>
      <c r="GTH1" s="8"/>
      <c r="GTI1" s="8"/>
      <c r="GTJ1" s="8"/>
      <c r="GTK1" s="8"/>
      <c r="GTL1" s="8"/>
      <c r="GTM1" s="8"/>
      <c r="GTN1" s="8"/>
      <c r="GTO1" s="8"/>
      <c r="GTP1" s="8"/>
      <c r="GTQ1" s="8"/>
      <c r="GTR1" s="8"/>
      <c r="GTS1" s="8"/>
      <c r="GTT1" s="8"/>
      <c r="GTU1" s="8"/>
      <c r="GTV1" s="8"/>
      <c r="GTW1" s="8"/>
      <c r="GTX1" s="8"/>
      <c r="GTY1" s="8"/>
      <c r="GTZ1" s="8"/>
      <c r="GUA1" s="8"/>
      <c r="GUB1" s="8"/>
      <c r="GUC1" s="8"/>
      <c r="GUD1" s="8"/>
      <c r="GUE1" s="8"/>
      <c r="GUF1" s="8"/>
      <c r="GUG1" s="8"/>
      <c r="GUH1" s="8"/>
      <c r="GUI1" s="8"/>
      <c r="GUJ1" s="8"/>
      <c r="GUK1" s="8"/>
      <c r="GUL1" s="8"/>
      <c r="GUM1" s="8"/>
      <c r="GUN1" s="8"/>
      <c r="GUO1" s="8"/>
      <c r="GUP1" s="8"/>
      <c r="GUQ1" s="8"/>
      <c r="GUR1" s="8"/>
      <c r="GUS1" s="8"/>
      <c r="GUT1" s="8"/>
      <c r="GUU1" s="8"/>
      <c r="GUV1" s="8"/>
      <c r="GUW1" s="8"/>
      <c r="GUX1" s="8"/>
      <c r="GUY1" s="8"/>
      <c r="GUZ1" s="8"/>
      <c r="GVA1" s="8"/>
      <c r="GVB1" s="8"/>
      <c r="GVC1" s="8"/>
      <c r="GVD1" s="8"/>
      <c r="GVE1" s="8"/>
      <c r="GVF1" s="8"/>
      <c r="GVG1" s="8"/>
      <c r="GVH1" s="8"/>
      <c r="GVI1" s="8"/>
      <c r="GVJ1" s="8"/>
      <c r="GVK1" s="8"/>
      <c r="GVL1" s="8"/>
      <c r="GVM1" s="8"/>
      <c r="GVN1" s="8"/>
      <c r="GVO1" s="8"/>
      <c r="GVP1" s="8"/>
      <c r="GVQ1" s="8"/>
      <c r="GVR1" s="8"/>
      <c r="GVS1" s="8"/>
      <c r="GVT1" s="8"/>
      <c r="GVU1" s="8"/>
      <c r="GVV1" s="8"/>
      <c r="GVW1" s="8"/>
      <c r="GVX1" s="8"/>
      <c r="GVY1" s="8"/>
      <c r="GVZ1" s="8"/>
      <c r="GWA1" s="8"/>
      <c r="GWB1" s="8"/>
      <c r="GWC1" s="8"/>
      <c r="GWD1" s="8"/>
      <c r="GWE1" s="8"/>
      <c r="GWF1" s="8"/>
      <c r="GWG1" s="8"/>
      <c r="GWH1" s="8"/>
      <c r="GWI1" s="8"/>
      <c r="GWJ1" s="8"/>
      <c r="GWK1" s="8"/>
      <c r="GWL1" s="8"/>
      <c r="GWM1" s="8"/>
      <c r="GWN1" s="8"/>
      <c r="GWO1" s="8"/>
      <c r="GWP1" s="8"/>
      <c r="GWQ1" s="8"/>
      <c r="GWR1" s="8"/>
      <c r="GWS1" s="8"/>
      <c r="GWT1" s="8"/>
      <c r="GWU1" s="8"/>
      <c r="GWV1" s="8"/>
      <c r="GWW1" s="8"/>
      <c r="GWX1" s="8"/>
      <c r="GWY1" s="8"/>
      <c r="GWZ1" s="8"/>
      <c r="GXA1" s="8"/>
      <c r="GXB1" s="8"/>
      <c r="GXC1" s="8"/>
      <c r="GXD1" s="8"/>
      <c r="GXE1" s="8"/>
      <c r="GXF1" s="8"/>
      <c r="GXG1" s="8"/>
      <c r="GXH1" s="8"/>
      <c r="GXI1" s="8"/>
      <c r="GXJ1" s="8"/>
      <c r="GXK1" s="8"/>
      <c r="GXL1" s="8"/>
      <c r="GXM1" s="8"/>
      <c r="GXN1" s="8"/>
      <c r="GXO1" s="8"/>
      <c r="GXP1" s="8"/>
      <c r="GXQ1" s="8"/>
      <c r="GXR1" s="8"/>
      <c r="GXS1" s="8"/>
      <c r="GXT1" s="8"/>
      <c r="GXU1" s="8"/>
      <c r="GXV1" s="8"/>
      <c r="GXW1" s="8"/>
      <c r="GXX1" s="8"/>
      <c r="GXY1" s="8"/>
      <c r="GXZ1" s="8"/>
      <c r="GYA1" s="8"/>
      <c r="GYB1" s="8"/>
      <c r="GYC1" s="8"/>
      <c r="GYD1" s="8"/>
      <c r="GYE1" s="8"/>
      <c r="GYF1" s="8"/>
      <c r="GYG1" s="8"/>
      <c r="GYH1" s="8"/>
      <c r="GYI1" s="8"/>
      <c r="GYJ1" s="8"/>
      <c r="GYK1" s="8"/>
      <c r="GYL1" s="8"/>
      <c r="GYM1" s="8"/>
      <c r="GYN1" s="8"/>
      <c r="GYO1" s="8"/>
      <c r="GYP1" s="8"/>
      <c r="GYQ1" s="8"/>
      <c r="GYR1" s="8"/>
      <c r="GYS1" s="8"/>
      <c r="GYT1" s="8"/>
      <c r="GYU1" s="8"/>
      <c r="GYV1" s="8"/>
      <c r="GYW1" s="8"/>
      <c r="GYX1" s="8"/>
      <c r="GYY1" s="8"/>
      <c r="GYZ1" s="8"/>
      <c r="GZA1" s="8"/>
      <c r="GZB1" s="8"/>
      <c r="GZC1" s="8"/>
      <c r="GZD1" s="8"/>
      <c r="GZE1" s="8"/>
      <c r="GZF1" s="8"/>
      <c r="GZG1" s="8"/>
      <c r="GZH1" s="8"/>
      <c r="GZI1" s="8"/>
      <c r="GZJ1" s="8"/>
      <c r="GZK1" s="8"/>
      <c r="GZL1" s="8"/>
      <c r="GZM1" s="8"/>
      <c r="GZN1" s="8"/>
      <c r="GZO1" s="8"/>
      <c r="GZP1" s="8"/>
      <c r="GZQ1" s="8"/>
      <c r="GZR1" s="8"/>
      <c r="GZS1" s="8"/>
      <c r="GZT1" s="8"/>
      <c r="GZU1" s="8"/>
      <c r="GZV1" s="8"/>
      <c r="GZW1" s="8"/>
      <c r="GZX1" s="8"/>
      <c r="GZY1" s="8"/>
      <c r="GZZ1" s="8"/>
      <c r="HAA1" s="8"/>
      <c r="HAB1" s="8"/>
      <c r="HAC1" s="8"/>
      <c r="HAD1" s="8"/>
      <c r="HAE1" s="8"/>
      <c r="HAF1" s="8"/>
      <c r="HAG1" s="8"/>
      <c r="HAH1" s="8"/>
      <c r="HAI1" s="8"/>
      <c r="HAJ1" s="8"/>
      <c r="HAK1" s="8"/>
      <c r="HAL1" s="8"/>
      <c r="HAM1" s="8"/>
      <c r="HAN1" s="8"/>
      <c r="HAO1" s="8"/>
      <c r="HAP1" s="8"/>
      <c r="HAQ1" s="8"/>
      <c r="HAR1" s="8"/>
      <c r="HAS1" s="8"/>
      <c r="HAT1" s="8"/>
      <c r="HAU1" s="8"/>
      <c r="HAV1" s="8"/>
      <c r="HAW1" s="8"/>
      <c r="HAX1" s="8"/>
      <c r="HAY1" s="8"/>
      <c r="HAZ1" s="8"/>
      <c r="HBA1" s="8"/>
      <c r="HBB1" s="8"/>
      <c r="HBC1" s="8"/>
      <c r="HBD1" s="8"/>
      <c r="HBE1" s="8"/>
      <c r="HBF1" s="8"/>
      <c r="HBG1" s="8"/>
      <c r="HBH1" s="8"/>
      <c r="HBI1" s="8"/>
      <c r="HBJ1" s="8"/>
      <c r="HBK1" s="8"/>
      <c r="HBL1" s="8"/>
      <c r="HBM1" s="8"/>
      <c r="HBN1" s="8"/>
      <c r="HBO1" s="8"/>
      <c r="HBP1" s="8"/>
      <c r="HBQ1" s="8"/>
      <c r="HBR1" s="8"/>
      <c r="HBS1" s="8"/>
      <c r="HBT1" s="8"/>
      <c r="HBU1" s="8"/>
      <c r="HBV1" s="8"/>
      <c r="HBW1" s="8"/>
      <c r="HBX1" s="8"/>
      <c r="HBY1" s="8"/>
      <c r="HBZ1" s="8"/>
      <c r="HCA1" s="8"/>
      <c r="HCB1" s="8"/>
      <c r="HCC1" s="8"/>
      <c r="HCD1" s="8"/>
      <c r="HCE1" s="8"/>
      <c r="HCF1" s="8"/>
      <c r="HCG1" s="8"/>
      <c r="HCH1" s="8"/>
      <c r="HCI1" s="8"/>
      <c r="HCJ1" s="8"/>
      <c r="HCK1" s="8"/>
      <c r="HCL1" s="8"/>
      <c r="HCM1" s="8"/>
      <c r="HCN1" s="8"/>
      <c r="HCO1" s="8"/>
      <c r="HCP1" s="8"/>
      <c r="HCQ1" s="8"/>
      <c r="HCR1" s="8"/>
      <c r="HCS1" s="8"/>
      <c r="HCT1" s="8"/>
      <c r="HCU1" s="8"/>
      <c r="HCV1" s="8"/>
      <c r="HCW1" s="8"/>
      <c r="HCX1" s="8"/>
      <c r="HCY1" s="8"/>
      <c r="HCZ1" s="8"/>
      <c r="HDA1" s="8"/>
      <c r="HDB1" s="8"/>
      <c r="HDC1" s="8"/>
      <c r="HDD1" s="8"/>
      <c r="HDE1" s="8"/>
      <c r="HDF1" s="8"/>
      <c r="HDG1" s="8"/>
      <c r="HDH1" s="8"/>
      <c r="HDI1" s="8"/>
      <c r="HDJ1" s="8"/>
      <c r="HDK1" s="8"/>
      <c r="HDL1" s="8"/>
      <c r="HDM1" s="8"/>
      <c r="HDN1" s="8"/>
      <c r="HDO1" s="8"/>
      <c r="HDP1" s="8"/>
      <c r="HDQ1" s="8"/>
      <c r="HDR1" s="8"/>
      <c r="HDS1" s="8"/>
      <c r="HDT1" s="8"/>
      <c r="HDU1" s="8"/>
      <c r="HDV1" s="8"/>
      <c r="HDW1" s="8"/>
      <c r="HDX1" s="8"/>
      <c r="HDY1" s="8"/>
      <c r="HDZ1" s="8"/>
      <c r="HEA1" s="8"/>
      <c r="HEB1" s="8"/>
      <c r="HEC1" s="8"/>
      <c r="HED1" s="8"/>
      <c r="HEE1" s="8"/>
      <c r="HEF1" s="8"/>
      <c r="HEG1" s="8"/>
      <c r="HEH1" s="8"/>
      <c r="HEI1" s="8"/>
      <c r="HEJ1" s="8"/>
      <c r="HEK1" s="8"/>
      <c r="HEL1" s="8"/>
      <c r="HEM1" s="8"/>
      <c r="HEN1" s="8"/>
      <c r="HEO1" s="8"/>
      <c r="HEP1" s="8"/>
      <c r="HEQ1" s="8"/>
      <c r="HER1" s="8"/>
      <c r="HES1" s="8"/>
      <c r="HET1" s="8"/>
      <c r="HEU1" s="8"/>
      <c r="HEV1" s="8"/>
      <c r="HEW1" s="8"/>
      <c r="HEX1" s="8"/>
      <c r="HEY1" s="8"/>
      <c r="HEZ1" s="8"/>
      <c r="HFA1" s="8"/>
      <c r="HFB1" s="8"/>
      <c r="HFC1" s="8"/>
      <c r="HFD1" s="8"/>
      <c r="HFE1" s="8"/>
      <c r="HFF1" s="8"/>
      <c r="HFG1" s="8"/>
      <c r="HFH1" s="8"/>
      <c r="HFI1" s="8"/>
      <c r="HFJ1" s="8"/>
      <c r="HFK1" s="8"/>
      <c r="HFL1" s="8"/>
      <c r="HFM1" s="8"/>
      <c r="HFN1" s="8"/>
      <c r="HFO1" s="8"/>
      <c r="HFP1" s="8"/>
      <c r="HFQ1" s="8"/>
      <c r="HFR1" s="8"/>
      <c r="HFS1" s="8"/>
      <c r="HFT1" s="8"/>
      <c r="HFU1" s="8"/>
      <c r="HFV1" s="8"/>
      <c r="HFW1" s="8"/>
      <c r="HFX1" s="8"/>
      <c r="HFY1" s="8"/>
      <c r="HFZ1" s="8"/>
      <c r="HGA1" s="8"/>
      <c r="HGB1" s="8"/>
      <c r="HGC1" s="8"/>
      <c r="HGD1" s="8"/>
      <c r="HGE1" s="8"/>
      <c r="HGF1" s="8"/>
      <c r="HGG1" s="8"/>
      <c r="HGH1" s="8"/>
      <c r="HGI1" s="8"/>
      <c r="HGJ1" s="8"/>
      <c r="HGK1" s="8"/>
      <c r="HGL1" s="8"/>
      <c r="HGM1" s="8"/>
      <c r="HGN1" s="8"/>
      <c r="HGO1" s="8"/>
      <c r="HGP1" s="8"/>
      <c r="HGQ1" s="8"/>
      <c r="HGR1" s="8"/>
      <c r="HGS1" s="8"/>
      <c r="HGT1" s="8"/>
      <c r="HGU1" s="8"/>
      <c r="HGV1" s="8"/>
      <c r="HGW1" s="8"/>
      <c r="HGX1" s="8"/>
      <c r="HGY1" s="8"/>
      <c r="HGZ1" s="8"/>
      <c r="HHA1" s="8"/>
      <c r="HHB1" s="8"/>
      <c r="HHC1" s="8"/>
      <c r="HHD1" s="8"/>
      <c r="HHE1" s="8"/>
      <c r="HHF1" s="8"/>
      <c r="HHG1" s="8"/>
      <c r="HHH1" s="8"/>
      <c r="HHI1" s="8"/>
      <c r="HHJ1" s="8"/>
      <c r="HHK1" s="8"/>
      <c r="HHL1" s="8"/>
      <c r="HHM1" s="8"/>
      <c r="HHN1" s="8"/>
      <c r="HHO1" s="8"/>
      <c r="HHP1" s="8"/>
      <c r="HHQ1" s="8"/>
      <c r="HHR1" s="8"/>
      <c r="HHS1" s="8"/>
      <c r="HHT1" s="8"/>
      <c r="HHU1" s="8"/>
      <c r="HHV1" s="8"/>
      <c r="HHW1" s="8"/>
      <c r="HHX1" s="8"/>
      <c r="HHY1" s="8"/>
      <c r="HHZ1" s="8"/>
      <c r="HIA1" s="8"/>
      <c r="HIB1" s="8"/>
      <c r="HIC1" s="8"/>
      <c r="HID1" s="8"/>
      <c r="HIE1" s="8"/>
      <c r="HIF1" s="8"/>
      <c r="HIG1" s="8"/>
      <c r="HIH1" s="8"/>
      <c r="HII1" s="8"/>
      <c r="HIJ1" s="8"/>
      <c r="HIK1" s="8"/>
      <c r="HIL1" s="8"/>
      <c r="HIM1" s="8"/>
      <c r="HIN1" s="8"/>
      <c r="HIO1" s="8"/>
      <c r="HIP1" s="8"/>
      <c r="HIQ1" s="8"/>
      <c r="HIR1" s="8"/>
      <c r="HIS1" s="8"/>
      <c r="HIT1" s="8"/>
      <c r="HIU1" s="8"/>
      <c r="HIV1" s="8"/>
      <c r="HIW1" s="8"/>
      <c r="HIX1" s="8"/>
      <c r="HIY1" s="8"/>
      <c r="HIZ1" s="8"/>
      <c r="HJA1" s="8"/>
      <c r="HJB1" s="8"/>
      <c r="HJC1" s="8"/>
      <c r="HJD1" s="8"/>
      <c r="HJE1" s="8"/>
      <c r="HJF1" s="8"/>
      <c r="HJG1" s="8"/>
      <c r="HJH1" s="8"/>
      <c r="HJI1" s="8"/>
      <c r="HJJ1" s="8"/>
      <c r="HJK1" s="8"/>
      <c r="HJL1" s="8"/>
      <c r="HJM1" s="8"/>
      <c r="HJN1" s="8"/>
      <c r="HJO1" s="8"/>
      <c r="HJP1" s="8"/>
      <c r="HJQ1" s="8"/>
      <c r="HJR1" s="8"/>
      <c r="HJS1" s="8"/>
      <c r="HJT1" s="8"/>
      <c r="HJU1" s="8"/>
      <c r="HJV1" s="8"/>
      <c r="HJW1" s="8"/>
      <c r="HJX1" s="8"/>
      <c r="HJY1" s="8"/>
      <c r="HJZ1" s="8"/>
      <c r="HKA1" s="8"/>
      <c r="HKB1" s="8"/>
      <c r="HKC1" s="8"/>
      <c r="HKD1" s="8"/>
      <c r="HKE1" s="8"/>
      <c r="HKF1" s="8"/>
      <c r="HKG1" s="8"/>
      <c r="HKH1" s="8"/>
      <c r="HKI1" s="8"/>
      <c r="HKJ1" s="8"/>
      <c r="HKK1" s="8"/>
      <c r="HKL1" s="8"/>
      <c r="HKM1" s="8"/>
      <c r="HKN1" s="8"/>
      <c r="HKO1" s="8"/>
      <c r="HKP1" s="8"/>
      <c r="HKQ1" s="8"/>
      <c r="HKR1" s="8"/>
      <c r="HKS1" s="8"/>
      <c r="HKT1" s="8"/>
      <c r="HKU1" s="8"/>
      <c r="HKV1" s="8"/>
      <c r="HKW1" s="8"/>
      <c r="HKX1" s="8"/>
      <c r="HKY1" s="8"/>
      <c r="HKZ1" s="8"/>
      <c r="HLA1" s="8"/>
      <c r="HLB1" s="8"/>
      <c r="HLC1" s="8"/>
      <c r="HLD1" s="8"/>
      <c r="HLE1" s="8"/>
      <c r="HLF1" s="8"/>
      <c r="HLG1" s="8"/>
      <c r="HLH1" s="8"/>
      <c r="HLI1" s="8"/>
      <c r="HLJ1" s="8"/>
      <c r="HLK1" s="8"/>
      <c r="HLL1" s="8"/>
      <c r="HLM1" s="8"/>
      <c r="HLN1" s="8"/>
      <c r="HLO1" s="8"/>
      <c r="HLP1" s="8"/>
      <c r="HLQ1" s="8"/>
      <c r="HLR1" s="8"/>
      <c r="HLS1" s="8"/>
      <c r="HLT1" s="8"/>
      <c r="HLU1" s="8"/>
      <c r="HLV1" s="8"/>
      <c r="HLW1" s="8"/>
      <c r="HLX1" s="8"/>
      <c r="HLY1" s="8"/>
      <c r="HLZ1" s="8"/>
      <c r="HMA1" s="8"/>
      <c r="HMB1" s="8"/>
      <c r="HMC1" s="8"/>
      <c r="HMD1" s="8"/>
      <c r="HME1" s="8"/>
      <c r="HMF1" s="8"/>
      <c r="HMG1" s="8"/>
      <c r="HMH1" s="8"/>
      <c r="HMI1" s="8"/>
      <c r="HMJ1" s="8"/>
      <c r="HMK1" s="8"/>
      <c r="HML1" s="8"/>
      <c r="HMM1" s="8"/>
      <c r="HMN1" s="8"/>
      <c r="HMO1" s="8"/>
      <c r="HMP1" s="8"/>
      <c r="HMQ1" s="8"/>
      <c r="HMR1" s="8"/>
      <c r="HMS1" s="8"/>
      <c r="HMT1" s="8"/>
      <c r="HMU1" s="8"/>
      <c r="HMV1" s="8"/>
      <c r="HMW1" s="8"/>
      <c r="HMX1" s="8"/>
      <c r="HMY1" s="8"/>
      <c r="HMZ1" s="8"/>
      <c r="HNA1" s="8"/>
      <c r="HNB1" s="8"/>
      <c r="HNC1" s="8"/>
      <c r="HND1" s="8"/>
      <c r="HNE1" s="8"/>
      <c r="HNF1" s="8"/>
      <c r="HNG1" s="8"/>
      <c r="HNH1" s="8"/>
      <c r="HNI1" s="8"/>
      <c r="HNJ1" s="8"/>
      <c r="HNK1" s="8"/>
      <c r="HNL1" s="8"/>
      <c r="HNM1" s="8"/>
      <c r="HNN1" s="8"/>
      <c r="HNO1" s="8"/>
      <c r="HNP1" s="8"/>
      <c r="HNQ1" s="8"/>
      <c r="HNR1" s="8"/>
      <c r="HNS1" s="8"/>
      <c r="HNT1" s="8"/>
      <c r="HNU1" s="8"/>
      <c r="HNV1" s="8"/>
      <c r="HNW1" s="8"/>
      <c r="HNX1" s="8"/>
      <c r="HNY1" s="8"/>
      <c r="HNZ1" s="8"/>
      <c r="HOA1" s="8"/>
      <c r="HOB1" s="8"/>
      <c r="HOC1" s="8"/>
      <c r="HOD1" s="8"/>
      <c r="HOE1" s="8"/>
      <c r="HOF1" s="8"/>
      <c r="HOG1" s="8"/>
      <c r="HOH1" s="8"/>
      <c r="HOI1" s="8"/>
      <c r="HOJ1" s="8"/>
      <c r="HOK1" s="8"/>
      <c r="HOL1" s="8"/>
      <c r="HOM1" s="8"/>
      <c r="HON1" s="8"/>
      <c r="HOO1" s="8"/>
      <c r="HOP1" s="8"/>
      <c r="HOQ1" s="8"/>
      <c r="HOR1" s="8"/>
      <c r="HOS1" s="8"/>
      <c r="HOT1" s="8"/>
      <c r="HOU1" s="8"/>
      <c r="HOV1" s="8"/>
      <c r="HOW1" s="8"/>
      <c r="HOX1" s="8"/>
      <c r="HOY1" s="8"/>
      <c r="HOZ1" s="8"/>
      <c r="HPA1" s="8"/>
      <c r="HPB1" s="8"/>
      <c r="HPC1" s="8"/>
      <c r="HPD1" s="8"/>
      <c r="HPE1" s="8"/>
      <c r="HPF1" s="8"/>
      <c r="HPG1" s="8"/>
      <c r="HPH1" s="8"/>
      <c r="HPI1" s="8"/>
      <c r="HPJ1" s="8"/>
      <c r="HPK1" s="8"/>
      <c r="HPL1" s="8"/>
      <c r="HPM1" s="8"/>
      <c r="HPN1" s="8"/>
      <c r="HPO1" s="8"/>
      <c r="HPP1" s="8"/>
      <c r="HPQ1" s="8"/>
      <c r="HPR1" s="8"/>
      <c r="HPS1" s="8"/>
      <c r="HPT1" s="8"/>
      <c r="HPU1" s="8"/>
      <c r="HPV1" s="8"/>
      <c r="HPW1" s="8"/>
      <c r="HPX1" s="8"/>
      <c r="HPY1" s="8"/>
      <c r="HPZ1" s="8"/>
      <c r="HQA1" s="8"/>
      <c r="HQB1" s="8"/>
      <c r="HQC1" s="8"/>
      <c r="HQD1" s="8"/>
      <c r="HQE1" s="8"/>
      <c r="HQF1" s="8"/>
      <c r="HQG1" s="8"/>
      <c r="HQH1" s="8"/>
      <c r="HQI1" s="8"/>
      <c r="HQJ1" s="8"/>
      <c r="HQK1" s="8"/>
      <c r="HQL1" s="8"/>
      <c r="HQM1" s="8"/>
      <c r="HQN1" s="8"/>
      <c r="HQO1" s="8"/>
      <c r="HQP1" s="8"/>
      <c r="HQQ1" s="8"/>
      <c r="HQR1" s="8"/>
      <c r="HQS1" s="8"/>
      <c r="HQT1" s="8"/>
      <c r="HQU1" s="8"/>
      <c r="HQV1" s="8"/>
      <c r="HQW1" s="8"/>
      <c r="HQX1" s="8"/>
      <c r="HQY1" s="8"/>
      <c r="HQZ1" s="8"/>
      <c r="HRA1" s="8"/>
      <c r="HRB1" s="8"/>
      <c r="HRC1" s="8"/>
      <c r="HRD1" s="8"/>
      <c r="HRE1" s="8"/>
      <c r="HRF1" s="8"/>
      <c r="HRG1" s="8"/>
      <c r="HRH1" s="8"/>
      <c r="HRI1" s="8"/>
      <c r="HRJ1" s="8"/>
      <c r="HRK1" s="8"/>
      <c r="HRL1" s="8"/>
      <c r="HRM1" s="8"/>
      <c r="HRN1" s="8"/>
      <c r="HRO1" s="8"/>
      <c r="HRP1" s="8"/>
      <c r="HRQ1" s="8"/>
      <c r="HRR1" s="8"/>
      <c r="HRS1" s="8"/>
      <c r="HRT1" s="8"/>
      <c r="HRU1" s="8"/>
      <c r="HRV1" s="8"/>
      <c r="HRW1" s="8"/>
      <c r="HRX1" s="8"/>
      <c r="HRY1" s="8"/>
      <c r="HRZ1" s="8"/>
      <c r="HSA1" s="8"/>
      <c r="HSB1" s="8"/>
      <c r="HSC1" s="8"/>
      <c r="HSD1" s="8"/>
      <c r="HSE1" s="8"/>
      <c r="HSF1" s="8"/>
      <c r="HSG1" s="8"/>
      <c r="HSH1" s="8"/>
      <c r="HSI1" s="8"/>
      <c r="HSJ1" s="8"/>
      <c r="HSK1" s="8"/>
      <c r="HSL1" s="8"/>
      <c r="HSM1" s="8"/>
      <c r="HSN1" s="8"/>
      <c r="HSO1" s="8"/>
      <c r="HSP1" s="8"/>
      <c r="HSQ1" s="8"/>
      <c r="HSR1" s="8"/>
      <c r="HSS1" s="8"/>
      <c r="HST1" s="8"/>
      <c r="HSU1" s="8"/>
      <c r="HSV1" s="8"/>
      <c r="HSW1" s="8"/>
      <c r="HSX1" s="8"/>
      <c r="HSY1" s="8"/>
      <c r="HSZ1" s="8"/>
      <c r="HTA1" s="8"/>
      <c r="HTB1" s="8"/>
      <c r="HTC1" s="8"/>
      <c r="HTD1" s="8"/>
      <c r="HTE1" s="8"/>
      <c r="HTF1" s="8"/>
      <c r="HTG1" s="8"/>
      <c r="HTH1" s="8"/>
      <c r="HTI1" s="8"/>
      <c r="HTJ1" s="8"/>
      <c r="HTK1" s="8"/>
      <c r="HTL1" s="8"/>
      <c r="HTM1" s="8"/>
      <c r="HTN1" s="8"/>
      <c r="HTO1" s="8"/>
      <c r="HTP1" s="8"/>
      <c r="HTQ1" s="8"/>
      <c r="HTR1" s="8"/>
      <c r="HTS1" s="8"/>
      <c r="HTT1" s="8"/>
      <c r="HTU1" s="8"/>
      <c r="HTV1" s="8"/>
      <c r="HTW1" s="8"/>
      <c r="HTX1" s="8"/>
      <c r="HTY1" s="8"/>
      <c r="HTZ1" s="8"/>
      <c r="HUA1" s="8"/>
      <c r="HUB1" s="8"/>
      <c r="HUC1" s="8"/>
      <c r="HUD1" s="8"/>
      <c r="HUE1" s="8"/>
      <c r="HUF1" s="8"/>
      <c r="HUG1" s="8"/>
      <c r="HUH1" s="8"/>
      <c r="HUI1" s="8"/>
      <c r="HUJ1" s="8"/>
      <c r="HUK1" s="8"/>
      <c r="HUL1" s="8"/>
      <c r="HUM1" s="8"/>
      <c r="HUN1" s="8"/>
      <c r="HUO1" s="8"/>
      <c r="HUP1" s="8"/>
      <c r="HUQ1" s="8"/>
      <c r="HUR1" s="8"/>
      <c r="HUS1" s="8"/>
      <c r="HUT1" s="8"/>
      <c r="HUU1" s="8"/>
      <c r="HUV1" s="8"/>
      <c r="HUW1" s="8"/>
      <c r="HUX1" s="8"/>
      <c r="HUY1" s="8"/>
      <c r="HUZ1" s="8"/>
      <c r="HVA1" s="8"/>
      <c r="HVB1" s="8"/>
      <c r="HVC1" s="8"/>
      <c r="HVD1" s="8"/>
      <c r="HVE1" s="8"/>
      <c r="HVF1" s="8"/>
      <c r="HVG1" s="8"/>
      <c r="HVH1" s="8"/>
      <c r="HVI1" s="8"/>
      <c r="HVJ1" s="8"/>
      <c r="HVK1" s="8"/>
      <c r="HVL1" s="8"/>
      <c r="HVM1" s="8"/>
      <c r="HVN1" s="8"/>
      <c r="HVO1" s="8"/>
      <c r="HVP1" s="8"/>
      <c r="HVQ1" s="8"/>
      <c r="HVR1" s="8"/>
      <c r="HVS1" s="8"/>
      <c r="HVT1" s="8"/>
      <c r="HVU1" s="8"/>
      <c r="HVV1" s="8"/>
      <c r="HVW1" s="8"/>
      <c r="HVX1" s="8"/>
      <c r="HVY1" s="8"/>
      <c r="HVZ1" s="8"/>
      <c r="HWA1" s="8"/>
      <c r="HWB1" s="8"/>
      <c r="HWC1" s="8"/>
      <c r="HWD1" s="8"/>
      <c r="HWE1" s="8"/>
      <c r="HWF1" s="8"/>
      <c r="HWG1" s="8"/>
      <c r="HWH1" s="8"/>
      <c r="HWI1" s="8"/>
      <c r="HWJ1" s="8"/>
      <c r="HWK1" s="8"/>
      <c r="HWL1" s="8"/>
      <c r="HWM1" s="8"/>
      <c r="HWN1" s="8"/>
      <c r="HWO1" s="8"/>
      <c r="HWP1" s="8"/>
      <c r="HWQ1" s="8"/>
      <c r="HWR1" s="8"/>
      <c r="HWS1" s="8"/>
      <c r="HWT1" s="8"/>
      <c r="HWU1" s="8"/>
      <c r="HWV1" s="8"/>
      <c r="HWW1" s="8"/>
      <c r="HWX1" s="8"/>
      <c r="HWY1" s="8"/>
      <c r="HWZ1" s="8"/>
      <c r="HXA1" s="8"/>
      <c r="HXB1" s="8"/>
      <c r="HXC1" s="8"/>
      <c r="HXD1" s="8"/>
      <c r="HXE1" s="8"/>
      <c r="HXF1" s="8"/>
      <c r="HXG1" s="8"/>
      <c r="HXH1" s="8"/>
      <c r="HXI1" s="8"/>
      <c r="HXJ1" s="8"/>
      <c r="HXK1" s="8"/>
      <c r="HXL1" s="8"/>
      <c r="HXM1" s="8"/>
      <c r="HXN1" s="8"/>
      <c r="HXO1" s="8"/>
      <c r="HXP1" s="8"/>
      <c r="HXQ1" s="8"/>
      <c r="HXR1" s="8"/>
      <c r="HXS1" s="8"/>
      <c r="HXT1" s="8"/>
      <c r="HXU1" s="8"/>
      <c r="HXV1" s="8"/>
      <c r="HXW1" s="8"/>
      <c r="HXX1" s="8"/>
      <c r="HXY1" s="8"/>
      <c r="HXZ1" s="8"/>
      <c r="HYA1" s="8"/>
      <c r="HYB1" s="8"/>
      <c r="HYC1" s="8"/>
      <c r="HYD1" s="8"/>
      <c r="HYE1" s="8"/>
      <c r="HYF1" s="8"/>
      <c r="HYG1" s="8"/>
      <c r="HYH1" s="8"/>
      <c r="HYI1" s="8"/>
      <c r="HYJ1" s="8"/>
      <c r="HYK1" s="8"/>
      <c r="HYL1" s="8"/>
      <c r="HYM1" s="8"/>
      <c r="HYN1" s="8"/>
      <c r="HYO1" s="8"/>
      <c r="HYP1" s="8"/>
      <c r="HYQ1" s="8"/>
      <c r="HYR1" s="8"/>
      <c r="HYS1" s="8"/>
      <c r="HYT1" s="8"/>
      <c r="HYU1" s="8"/>
      <c r="HYV1" s="8"/>
      <c r="HYW1" s="8"/>
      <c r="HYX1" s="8"/>
      <c r="HYY1" s="8"/>
      <c r="HYZ1" s="8"/>
      <c r="HZA1" s="8"/>
      <c r="HZB1" s="8"/>
      <c r="HZC1" s="8"/>
      <c r="HZD1" s="8"/>
      <c r="HZE1" s="8"/>
      <c r="HZF1" s="8"/>
      <c r="HZG1" s="8"/>
      <c r="HZH1" s="8"/>
      <c r="HZI1" s="8"/>
      <c r="HZJ1" s="8"/>
      <c r="HZK1" s="8"/>
      <c r="HZL1" s="8"/>
      <c r="HZM1" s="8"/>
      <c r="HZN1" s="8"/>
      <c r="HZO1" s="8"/>
      <c r="HZP1" s="8"/>
      <c r="HZQ1" s="8"/>
      <c r="HZR1" s="8"/>
      <c r="HZS1" s="8"/>
      <c r="HZT1" s="8"/>
      <c r="HZU1" s="8"/>
      <c r="HZV1" s="8"/>
      <c r="HZW1" s="8"/>
      <c r="HZX1" s="8"/>
      <c r="HZY1" s="8"/>
      <c r="HZZ1" s="8"/>
      <c r="IAA1" s="8"/>
      <c r="IAB1" s="8"/>
      <c r="IAC1" s="8"/>
      <c r="IAD1" s="8"/>
      <c r="IAE1" s="8"/>
      <c r="IAF1" s="8"/>
      <c r="IAG1" s="8"/>
      <c r="IAH1" s="8"/>
      <c r="IAI1" s="8"/>
      <c r="IAJ1" s="8"/>
      <c r="IAK1" s="8"/>
      <c r="IAL1" s="8"/>
      <c r="IAM1" s="8"/>
      <c r="IAN1" s="8"/>
      <c r="IAO1" s="8"/>
      <c r="IAP1" s="8"/>
      <c r="IAQ1" s="8"/>
      <c r="IAR1" s="8"/>
      <c r="IAS1" s="8"/>
      <c r="IAT1" s="8"/>
      <c r="IAU1" s="8"/>
      <c r="IAV1" s="8"/>
      <c r="IAW1" s="8"/>
      <c r="IAX1" s="8"/>
      <c r="IAY1" s="8"/>
      <c r="IAZ1" s="8"/>
      <c r="IBA1" s="8"/>
      <c r="IBB1" s="8"/>
      <c r="IBC1" s="8"/>
      <c r="IBD1" s="8"/>
      <c r="IBE1" s="8"/>
      <c r="IBF1" s="8"/>
      <c r="IBG1" s="8"/>
      <c r="IBH1" s="8"/>
      <c r="IBI1" s="8"/>
      <c r="IBJ1" s="8"/>
      <c r="IBK1" s="8"/>
      <c r="IBL1" s="8"/>
      <c r="IBM1" s="8"/>
      <c r="IBN1" s="8"/>
      <c r="IBO1" s="8"/>
      <c r="IBP1" s="8"/>
      <c r="IBQ1" s="8"/>
      <c r="IBR1" s="8"/>
      <c r="IBS1" s="8"/>
      <c r="IBT1" s="8"/>
      <c r="IBU1" s="8"/>
      <c r="IBV1" s="8"/>
      <c r="IBW1" s="8"/>
      <c r="IBX1" s="8"/>
      <c r="IBY1" s="8"/>
      <c r="IBZ1" s="8"/>
      <c r="ICA1" s="8"/>
      <c r="ICB1" s="8"/>
      <c r="ICC1" s="8"/>
      <c r="ICD1" s="8"/>
      <c r="ICE1" s="8"/>
      <c r="ICF1" s="8"/>
      <c r="ICG1" s="8"/>
      <c r="ICH1" s="8"/>
      <c r="ICI1" s="8"/>
      <c r="ICJ1" s="8"/>
      <c r="ICK1" s="8"/>
      <c r="ICL1" s="8"/>
      <c r="ICM1" s="8"/>
      <c r="ICN1" s="8"/>
      <c r="ICO1" s="8"/>
      <c r="ICP1" s="8"/>
      <c r="ICQ1" s="8"/>
      <c r="ICR1" s="8"/>
      <c r="ICS1" s="8"/>
      <c r="ICT1" s="8"/>
      <c r="ICU1" s="8"/>
      <c r="ICV1" s="8"/>
      <c r="ICW1" s="8"/>
      <c r="ICX1" s="8"/>
      <c r="ICY1" s="8"/>
      <c r="ICZ1" s="8"/>
      <c r="IDA1" s="8"/>
      <c r="IDB1" s="8"/>
      <c r="IDC1" s="8"/>
      <c r="IDD1" s="8"/>
      <c r="IDE1" s="8"/>
      <c r="IDF1" s="8"/>
      <c r="IDG1" s="8"/>
      <c r="IDH1" s="8"/>
      <c r="IDI1" s="8"/>
      <c r="IDJ1" s="8"/>
      <c r="IDK1" s="8"/>
      <c r="IDL1" s="8"/>
      <c r="IDM1" s="8"/>
      <c r="IDN1" s="8"/>
      <c r="IDO1" s="8"/>
      <c r="IDP1" s="8"/>
      <c r="IDQ1" s="8"/>
      <c r="IDR1" s="8"/>
      <c r="IDS1" s="8"/>
      <c r="IDT1" s="8"/>
      <c r="IDU1" s="8"/>
      <c r="IDV1" s="8"/>
      <c r="IDW1" s="8"/>
      <c r="IDX1" s="8"/>
      <c r="IDY1" s="8"/>
      <c r="IDZ1" s="8"/>
      <c r="IEA1" s="8"/>
      <c r="IEB1" s="8"/>
      <c r="IEC1" s="8"/>
      <c r="IED1" s="8"/>
      <c r="IEE1" s="8"/>
      <c r="IEF1" s="8"/>
      <c r="IEG1" s="8"/>
      <c r="IEH1" s="8"/>
      <c r="IEI1" s="8"/>
      <c r="IEJ1" s="8"/>
      <c r="IEK1" s="8"/>
      <c r="IEL1" s="8"/>
      <c r="IEM1" s="8"/>
      <c r="IEN1" s="8"/>
      <c r="IEO1" s="8"/>
      <c r="IEP1" s="8"/>
      <c r="IEQ1" s="8"/>
      <c r="IER1" s="8"/>
      <c r="IES1" s="8"/>
      <c r="IET1" s="8"/>
      <c r="IEU1" s="8"/>
      <c r="IEV1" s="8"/>
      <c r="IEW1" s="8"/>
      <c r="IEX1" s="8"/>
      <c r="IEY1" s="8"/>
      <c r="IEZ1" s="8"/>
      <c r="IFA1" s="8"/>
      <c r="IFB1" s="8"/>
      <c r="IFC1" s="8"/>
      <c r="IFD1" s="8"/>
      <c r="IFE1" s="8"/>
      <c r="IFF1" s="8"/>
      <c r="IFG1" s="8"/>
      <c r="IFH1" s="8"/>
      <c r="IFI1" s="8"/>
      <c r="IFJ1" s="8"/>
      <c r="IFK1" s="8"/>
      <c r="IFL1" s="8"/>
      <c r="IFM1" s="8"/>
      <c r="IFN1" s="8"/>
      <c r="IFO1" s="8"/>
      <c r="IFP1" s="8"/>
      <c r="IFQ1" s="8"/>
      <c r="IFR1" s="8"/>
      <c r="IFS1" s="8"/>
      <c r="IFT1" s="8"/>
      <c r="IFU1" s="8"/>
      <c r="IFV1" s="8"/>
      <c r="IFW1" s="8"/>
      <c r="IFX1" s="8"/>
      <c r="IFY1" s="8"/>
      <c r="IFZ1" s="8"/>
      <c r="IGA1" s="8"/>
      <c r="IGB1" s="8"/>
      <c r="IGC1" s="8"/>
      <c r="IGD1" s="8"/>
      <c r="IGE1" s="8"/>
      <c r="IGF1" s="8"/>
      <c r="IGG1" s="8"/>
      <c r="IGH1" s="8"/>
      <c r="IGI1" s="8"/>
      <c r="IGJ1" s="8"/>
      <c r="IGK1" s="8"/>
      <c r="IGL1" s="8"/>
      <c r="IGM1" s="8"/>
      <c r="IGN1" s="8"/>
      <c r="IGO1" s="8"/>
      <c r="IGP1" s="8"/>
      <c r="IGQ1" s="8"/>
      <c r="IGR1" s="8"/>
      <c r="IGS1" s="8"/>
      <c r="IGT1" s="8"/>
      <c r="IGU1" s="8"/>
      <c r="IGV1" s="8"/>
      <c r="IGW1" s="8"/>
      <c r="IGX1" s="8"/>
      <c r="IGY1" s="8"/>
      <c r="IGZ1" s="8"/>
      <c r="IHA1" s="8"/>
      <c r="IHB1" s="8"/>
      <c r="IHC1" s="8"/>
      <c r="IHD1" s="8"/>
      <c r="IHE1" s="8"/>
      <c r="IHF1" s="8"/>
      <c r="IHG1" s="8"/>
      <c r="IHH1" s="8"/>
      <c r="IHI1" s="8"/>
      <c r="IHJ1" s="8"/>
      <c r="IHK1" s="8"/>
      <c r="IHL1" s="8"/>
      <c r="IHM1" s="8"/>
      <c r="IHN1" s="8"/>
      <c r="IHO1" s="8"/>
      <c r="IHP1" s="8"/>
      <c r="IHQ1" s="8"/>
      <c r="IHR1" s="8"/>
      <c r="IHS1" s="8"/>
      <c r="IHT1" s="8"/>
      <c r="IHU1" s="8"/>
      <c r="IHV1" s="8"/>
      <c r="IHW1" s="8"/>
      <c r="IHX1" s="8"/>
      <c r="IHY1" s="8"/>
      <c r="IHZ1" s="8"/>
      <c r="IIA1" s="8"/>
      <c r="IIB1" s="8"/>
      <c r="IIC1" s="8"/>
      <c r="IID1" s="8"/>
      <c r="IIE1" s="8"/>
      <c r="IIF1" s="8"/>
      <c r="IIG1" s="8"/>
      <c r="IIH1" s="8"/>
      <c r="III1" s="8"/>
      <c r="IIJ1" s="8"/>
      <c r="IIK1" s="8"/>
      <c r="IIL1" s="8"/>
      <c r="IIM1" s="8"/>
      <c r="IIN1" s="8"/>
      <c r="IIO1" s="8"/>
      <c r="IIP1" s="8"/>
      <c r="IIQ1" s="8"/>
      <c r="IIR1" s="8"/>
      <c r="IIS1" s="8"/>
      <c r="IIT1" s="8"/>
      <c r="IIU1" s="8"/>
      <c r="IIV1" s="8"/>
      <c r="IIW1" s="8"/>
      <c r="IIX1" s="8"/>
      <c r="IIY1" s="8"/>
      <c r="IIZ1" s="8"/>
      <c r="IJA1" s="8"/>
      <c r="IJB1" s="8"/>
      <c r="IJC1" s="8"/>
      <c r="IJD1" s="8"/>
      <c r="IJE1" s="8"/>
      <c r="IJF1" s="8"/>
      <c r="IJG1" s="8"/>
      <c r="IJH1" s="8"/>
      <c r="IJI1" s="8"/>
      <c r="IJJ1" s="8"/>
      <c r="IJK1" s="8"/>
      <c r="IJL1" s="8"/>
      <c r="IJM1" s="8"/>
      <c r="IJN1" s="8"/>
      <c r="IJO1" s="8"/>
      <c r="IJP1" s="8"/>
      <c r="IJQ1" s="8"/>
      <c r="IJR1" s="8"/>
      <c r="IJS1" s="8"/>
      <c r="IJT1" s="8"/>
      <c r="IJU1" s="8"/>
      <c r="IJV1" s="8"/>
      <c r="IJW1" s="8"/>
      <c r="IJX1" s="8"/>
      <c r="IJY1" s="8"/>
      <c r="IJZ1" s="8"/>
      <c r="IKA1" s="8"/>
      <c r="IKB1" s="8"/>
      <c r="IKC1" s="8"/>
      <c r="IKD1" s="8"/>
      <c r="IKE1" s="8"/>
      <c r="IKF1" s="8"/>
      <c r="IKG1" s="8"/>
      <c r="IKH1" s="8"/>
      <c r="IKI1" s="8"/>
      <c r="IKJ1" s="8"/>
      <c r="IKK1" s="8"/>
      <c r="IKL1" s="8"/>
      <c r="IKM1" s="8"/>
      <c r="IKN1" s="8"/>
      <c r="IKO1" s="8"/>
      <c r="IKP1" s="8"/>
      <c r="IKQ1" s="8"/>
      <c r="IKR1" s="8"/>
      <c r="IKS1" s="8"/>
      <c r="IKT1" s="8"/>
      <c r="IKU1" s="8"/>
      <c r="IKV1" s="8"/>
      <c r="IKW1" s="8"/>
      <c r="IKX1" s="8"/>
      <c r="IKY1" s="8"/>
      <c r="IKZ1" s="8"/>
      <c r="ILA1" s="8"/>
      <c r="ILB1" s="8"/>
      <c r="ILC1" s="8"/>
      <c r="ILD1" s="8"/>
      <c r="ILE1" s="8"/>
      <c r="ILF1" s="8"/>
      <c r="ILG1" s="8"/>
      <c r="ILH1" s="8"/>
      <c r="ILI1" s="8"/>
      <c r="ILJ1" s="8"/>
      <c r="ILK1" s="8"/>
      <c r="ILL1" s="8"/>
      <c r="ILM1" s="8"/>
      <c r="ILN1" s="8"/>
      <c r="ILO1" s="8"/>
      <c r="ILP1" s="8"/>
      <c r="ILQ1" s="8"/>
      <c r="ILR1" s="8"/>
      <c r="ILS1" s="8"/>
      <c r="ILT1" s="8"/>
      <c r="ILU1" s="8"/>
      <c r="ILV1" s="8"/>
      <c r="ILW1" s="8"/>
      <c r="ILX1" s="8"/>
      <c r="ILY1" s="8"/>
      <c r="ILZ1" s="8"/>
      <c r="IMA1" s="8"/>
      <c r="IMB1" s="8"/>
      <c r="IMC1" s="8"/>
      <c r="IMD1" s="8"/>
      <c r="IME1" s="8"/>
      <c r="IMF1" s="8"/>
      <c r="IMG1" s="8"/>
      <c r="IMH1" s="8"/>
      <c r="IMI1" s="8"/>
      <c r="IMJ1" s="8"/>
      <c r="IMK1" s="8"/>
      <c r="IML1" s="8"/>
      <c r="IMM1" s="8"/>
      <c r="IMN1" s="8"/>
      <c r="IMO1" s="8"/>
      <c r="IMP1" s="8"/>
      <c r="IMQ1" s="8"/>
      <c r="IMR1" s="8"/>
      <c r="IMS1" s="8"/>
      <c r="IMT1" s="8"/>
      <c r="IMU1" s="8"/>
      <c r="IMV1" s="8"/>
      <c r="IMW1" s="8"/>
      <c r="IMX1" s="8"/>
      <c r="IMY1" s="8"/>
      <c r="IMZ1" s="8"/>
      <c r="INA1" s="8"/>
      <c r="INB1" s="8"/>
      <c r="INC1" s="8"/>
      <c r="IND1" s="8"/>
      <c r="INE1" s="8"/>
      <c r="INF1" s="8"/>
      <c r="ING1" s="8"/>
      <c r="INH1" s="8"/>
      <c r="INI1" s="8"/>
      <c r="INJ1" s="8"/>
      <c r="INK1" s="8"/>
      <c r="INL1" s="8"/>
      <c r="INM1" s="8"/>
      <c r="INN1" s="8"/>
      <c r="INO1" s="8"/>
      <c r="INP1" s="8"/>
      <c r="INQ1" s="8"/>
      <c r="INR1" s="8"/>
      <c r="INS1" s="8"/>
      <c r="INT1" s="8"/>
      <c r="INU1" s="8"/>
      <c r="INV1" s="8"/>
      <c r="INW1" s="8"/>
      <c r="INX1" s="8"/>
      <c r="INY1" s="8"/>
      <c r="INZ1" s="8"/>
      <c r="IOA1" s="8"/>
      <c r="IOB1" s="8"/>
      <c r="IOC1" s="8"/>
      <c r="IOD1" s="8"/>
      <c r="IOE1" s="8"/>
      <c r="IOF1" s="8"/>
      <c r="IOG1" s="8"/>
      <c r="IOH1" s="8"/>
      <c r="IOI1" s="8"/>
      <c r="IOJ1" s="8"/>
      <c r="IOK1" s="8"/>
      <c r="IOL1" s="8"/>
      <c r="IOM1" s="8"/>
      <c r="ION1" s="8"/>
      <c r="IOO1" s="8"/>
      <c r="IOP1" s="8"/>
      <c r="IOQ1" s="8"/>
      <c r="IOR1" s="8"/>
      <c r="IOS1" s="8"/>
      <c r="IOT1" s="8"/>
      <c r="IOU1" s="8"/>
      <c r="IOV1" s="8"/>
      <c r="IOW1" s="8"/>
      <c r="IOX1" s="8"/>
      <c r="IOY1" s="8"/>
      <c r="IOZ1" s="8"/>
      <c r="IPA1" s="8"/>
      <c r="IPB1" s="8"/>
      <c r="IPC1" s="8"/>
      <c r="IPD1" s="8"/>
      <c r="IPE1" s="8"/>
      <c r="IPF1" s="8"/>
      <c r="IPG1" s="8"/>
      <c r="IPH1" s="8"/>
      <c r="IPI1" s="8"/>
      <c r="IPJ1" s="8"/>
      <c r="IPK1" s="8"/>
      <c r="IPL1" s="8"/>
      <c r="IPM1" s="8"/>
      <c r="IPN1" s="8"/>
      <c r="IPO1" s="8"/>
      <c r="IPP1" s="8"/>
      <c r="IPQ1" s="8"/>
      <c r="IPR1" s="8"/>
      <c r="IPS1" s="8"/>
      <c r="IPT1" s="8"/>
      <c r="IPU1" s="8"/>
      <c r="IPV1" s="8"/>
      <c r="IPW1" s="8"/>
      <c r="IPX1" s="8"/>
      <c r="IPY1" s="8"/>
      <c r="IPZ1" s="8"/>
      <c r="IQA1" s="8"/>
      <c r="IQB1" s="8"/>
      <c r="IQC1" s="8"/>
      <c r="IQD1" s="8"/>
      <c r="IQE1" s="8"/>
      <c r="IQF1" s="8"/>
      <c r="IQG1" s="8"/>
      <c r="IQH1" s="8"/>
      <c r="IQI1" s="8"/>
      <c r="IQJ1" s="8"/>
      <c r="IQK1" s="8"/>
      <c r="IQL1" s="8"/>
      <c r="IQM1" s="8"/>
      <c r="IQN1" s="8"/>
      <c r="IQO1" s="8"/>
      <c r="IQP1" s="8"/>
      <c r="IQQ1" s="8"/>
      <c r="IQR1" s="8"/>
      <c r="IQS1" s="8"/>
      <c r="IQT1" s="8"/>
      <c r="IQU1" s="8"/>
      <c r="IQV1" s="8"/>
      <c r="IQW1" s="8"/>
      <c r="IQX1" s="8"/>
      <c r="IQY1" s="8"/>
      <c r="IQZ1" s="8"/>
      <c r="IRA1" s="8"/>
      <c r="IRB1" s="8"/>
      <c r="IRC1" s="8"/>
      <c r="IRD1" s="8"/>
      <c r="IRE1" s="8"/>
      <c r="IRF1" s="8"/>
      <c r="IRG1" s="8"/>
      <c r="IRH1" s="8"/>
      <c r="IRI1" s="8"/>
      <c r="IRJ1" s="8"/>
      <c r="IRK1" s="8"/>
      <c r="IRL1" s="8"/>
      <c r="IRM1" s="8"/>
      <c r="IRN1" s="8"/>
      <c r="IRO1" s="8"/>
      <c r="IRP1" s="8"/>
      <c r="IRQ1" s="8"/>
      <c r="IRR1" s="8"/>
      <c r="IRS1" s="8"/>
      <c r="IRT1" s="8"/>
      <c r="IRU1" s="8"/>
      <c r="IRV1" s="8"/>
      <c r="IRW1" s="8"/>
      <c r="IRX1" s="8"/>
      <c r="IRY1" s="8"/>
      <c r="IRZ1" s="8"/>
      <c r="ISA1" s="8"/>
      <c r="ISB1" s="8"/>
      <c r="ISC1" s="8"/>
      <c r="ISD1" s="8"/>
      <c r="ISE1" s="8"/>
      <c r="ISF1" s="8"/>
      <c r="ISG1" s="8"/>
      <c r="ISH1" s="8"/>
      <c r="ISI1" s="8"/>
      <c r="ISJ1" s="8"/>
      <c r="ISK1" s="8"/>
      <c r="ISL1" s="8"/>
      <c r="ISM1" s="8"/>
      <c r="ISN1" s="8"/>
      <c r="ISO1" s="8"/>
      <c r="ISP1" s="8"/>
      <c r="ISQ1" s="8"/>
      <c r="ISR1" s="8"/>
      <c r="ISS1" s="8"/>
      <c r="IST1" s="8"/>
      <c r="ISU1" s="8"/>
      <c r="ISV1" s="8"/>
      <c r="ISW1" s="8"/>
      <c r="ISX1" s="8"/>
      <c r="ISY1" s="8"/>
      <c r="ISZ1" s="8"/>
      <c r="ITA1" s="8"/>
      <c r="ITB1" s="8"/>
      <c r="ITC1" s="8"/>
      <c r="ITD1" s="8"/>
      <c r="ITE1" s="8"/>
      <c r="ITF1" s="8"/>
      <c r="ITG1" s="8"/>
      <c r="ITH1" s="8"/>
      <c r="ITI1" s="8"/>
      <c r="ITJ1" s="8"/>
      <c r="ITK1" s="8"/>
      <c r="ITL1" s="8"/>
      <c r="ITM1" s="8"/>
      <c r="ITN1" s="8"/>
      <c r="ITO1" s="8"/>
      <c r="ITP1" s="8"/>
      <c r="ITQ1" s="8"/>
      <c r="ITR1" s="8"/>
      <c r="ITS1" s="8"/>
      <c r="ITT1" s="8"/>
      <c r="ITU1" s="8"/>
      <c r="ITV1" s="8"/>
      <c r="ITW1" s="8"/>
      <c r="ITX1" s="8"/>
      <c r="ITY1" s="8"/>
      <c r="ITZ1" s="8"/>
      <c r="IUA1" s="8"/>
      <c r="IUB1" s="8"/>
      <c r="IUC1" s="8"/>
      <c r="IUD1" s="8"/>
      <c r="IUE1" s="8"/>
      <c r="IUF1" s="8"/>
      <c r="IUG1" s="8"/>
      <c r="IUH1" s="8"/>
      <c r="IUI1" s="8"/>
      <c r="IUJ1" s="8"/>
      <c r="IUK1" s="8"/>
      <c r="IUL1" s="8"/>
      <c r="IUM1" s="8"/>
      <c r="IUN1" s="8"/>
      <c r="IUO1" s="8"/>
      <c r="IUP1" s="8"/>
      <c r="IUQ1" s="8"/>
      <c r="IUR1" s="8"/>
      <c r="IUS1" s="8"/>
      <c r="IUT1" s="8"/>
      <c r="IUU1" s="8"/>
      <c r="IUV1" s="8"/>
      <c r="IUW1" s="8"/>
      <c r="IUX1" s="8"/>
      <c r="IUY1" s="8"/>
      <c r="IUZ1" s="8"/>
      <c r="IVA1" s="8"/>
      <c r="IVB1" s="8"/>
      <c r="IVC1" s="8"/>
      <c r="IVD1" s="8"/>
      <c r="IVE1" s="8"/>
      <c r="IVF1" s="8"/>
      <c r="IVG1" s="8"/>
      <c r="IVH1" s="8"/>
      <c r="IVI1" s="8"/>
      <c r="IVJ1" s="8"/>
      <c r="IVK1" s="8"/>
      <c r="IVL1" s="8"/>
      <c r="IVM1" s="8"/>
      <c r="IVN1" s="8"/>
      <c r="IVO1" s="8"/>
      <c r="IVP1" s="8"/>
      <c r="IVQ1" s="8"/>
      <c r="IVR1" s="8"/>
      <c r="IVS1" s="8"/>
      <c r="IVT1" s="8"/>
      <c r="IVU1" s="8"/>
      <c r="IVV1" s="8"/>
      <c r="IVW1" s="8"/>
      <c r="IVX1" s="8"/>
      <c r="IVY1" s="8"/>
      <c r="IVZ1" s="8"/>
      <c r="IWA1" s="8"/>
      <c r="IWB1" s="8"/>
      <c r="IWC1" s="8"/>
      <c r="IWD1" s="8"/>
      <c r="IWE1" s="8"/>
      <c r="IWF1" s="8"/>
      <c r="IWG1" s="8"/>
      <c r="IWH1" s="8"/>
      <c r="IWI1" s="8"/>
      <c r="IWJ1" s="8"/>
      <c r="IWK1" s="8"/>
      <c r="IWL1" s="8"/>
      <c r="IWM1" s="8"/>
      <c r="IWN1" s="8"/>
      <c r="IWO1" s="8"/>
      <c r="IWP1" s="8"/>
      <c r="IWQ1" s="8"/>
      <c r="IWR1" s="8"/>
      <c r="IWS1" s="8"/>
      <c r="IWT1" s="8"/>
      <c r="IWU1" s="8"/>
      <c r="IWV1" s="8"/>
      <c r="IWW1" s="8"/>
      <c r="IWX1" s="8"/>
      <c r="IWY1" s="8"/>
      <c r="IWZ1" s="8"/>
      <c r="IXA1" s="8"/>
      <c r="IXB1" s="8"/>
      <c r="IXC1" s="8"/>
      <c r="IXD1" s="8"/>
      <c r="IXE1" s="8"/>
      <c r="IXF1" s="8"/>
      <c r="IXG1" s="8"/>
      <c r="IXH1" s="8"/>
      <c r="IXI1" s="8"/>
      <c r="IXJ1" s="8"/>
      <c r="IXK1" s="8"/>
      <c r="IXL1" s="8"/>
      <c r="IXM1" s="8"/>
      <c r="IXN1" s="8"/>
      <c r="IXO1" s="8"/>
      <c r="IXP1" s="8"/>
      <c r="IXQ1" s="8"/>
      <c r="IXR1" s="8"/>
      <c r="IXS1" s="8"/>
      <c r="IXT1" s="8"/>
      <c r="IXU1" s="8"/>
      <c r="IXV1" s="8"/>
      <c r="IXW1" s="8"/>
      <c r="IXX1" s="8"/>
      <c r="IXY1" s="8"/>
      <c r="IXZ1" s="8"/>
      <c r="IYA1" s="8"/>
      <c r="IYB1" s="8"/>
      <c r="IYC1" s="8"/>
      <c r="IYD1" s="8"/>
      <c r="IYE1" s="8"/>
      <c r="IYF1" s="8"/>
      <c r="IYG1" s="8"/>
      <c r="IYH1" s="8"/>
      <c r="IYI1" s="8"/>
      <c r="IYJ1" s="8"/>
      <c r="IYK1" s="8"/>
      <c r="IYL1" s="8"/>
      <c r="IYM1" s="8"/>
      <c r="IYN1" s="8"/>
      <c r="IYO1" s="8"/>
      <c r="IYP1" s="8"/>
      <c r="IYQ1" s="8"/>
      <c r="IYR1" s="8"/>
      <c r="IYS1" s="8"/>
      <c r="IYT1" s="8"/>
      <c r="IYU1" s="8"/>
      <c r="IYV1" s="8"/>
      <c r="IYW1" s="8"/>
      <c r="IYX1" s="8"/>
      <c r="IYY1" s="8"/>
      <c r="IYZ1" s="8"/>
      <c r="IZA1" s="8"/>
      <c r="IZB1" s="8"/>
      <c r="IZC1" s="8"/>
      <c r="IZD1" s="8"/>
      <c r="IZE1" s="8"/>
      <c r="IZF1" s="8"/>
      <c r="IZG1" s="8"/>
      <c r="IZH1" s="8"/>
      <c r="IZI1" s="8"/>
      <c r="IZJ1" s="8"/>
      <c r="IZK1" s="8"/>
      <c r="IZL1" s="8"/>
      <c r="IZM1" s="8"/>
      <c r="IZN1" s="8"/>
      <c r="IZO1" s="8"/>
      <c r="IZP1" s="8"/>
      <c r="IZQ1" s="8"/>
      <c r="IZR1" s="8"/>
      <c r="IZS1" s="8"/>
      <c r="IZT1" s="8"/>
      <c r="IZU1" s="8"/>
      <c r="IZV1" s="8"/>
      <c r="IZW1" s="8"/>
      <c r="IZX1" s="8"/>
      <c r="IZY1" s="8"/>
      <c r="IZZ1" s="8"/>
      <c r="JAA1" s="8"/>
      <c r="JAB1" s="8"/>
      <c r="JAC1" s="8"/>
      <c r="JAD1" s="8"/>
      <c r="JAE1" s="8"/>
      <c r="JAF1" s="8"/>
      <c r="JAG1" s="8"/>
      <c r="JAH1" s="8"/>
      <c r="JAI1" s="8"/>
      <c r="JAJ1" s="8"/>
      <c r="JAK1" s="8"/>
      <c r="JAL1" s="8"/>
      <c r="JAM1" s="8"/>
      <c r="JAN1" s="8"/>
      <c r="JAO1" s="8"/>
      <c r="JAP1" s="8"/>
      <c r="JAQ1" s="8"/>
      <c r="JAR1" s="8"/>
      <c r="JAS1" s="8"/>
      <c r="JAT1" s="8"/>
      <c r="JAU1" s="8"/>
      <c r="JAV1" s="8"/>
      <c r="JAW1" s="8"/>
      <c r="JAX1" s="8"/>
      <c r="JAY1" s="8"/>
      <c r="JAZ1" s="8"/>
      <c r="JBA1" s="8"/>
      <c r="JBB1" s="8"/>
      <c r="JBC1" s="8"/>
      <c r="JBD1" s="8"/>
      <c r="JBE1" s="8"/>
      <c r="JBF1" s="8"/>
      <c r="JBG1" s="8"/>
      <c r="JBH1" s="8"/>
      <c r="JBI1" s="8"/>
      <c r="JBJ1" s="8"/>
      <c r="JBK1" s="8"/>
      <c r="JBL1" s="8"/>
      <c r="JBM1" s="8"/>
      <c r="JBN1" s="8"/>
      <c r="JBO1" s="8"/>
      <c r="JBP1" s="8"/>
      <c r="JBQ1" s="8"/>
      <c r="JBR1" s="8"/>
      <c r="JBS1" s="8"/>
      <c r="JBT1" s="8"/>
      <c r="JBU1" s="8"/>
      <c r="JBV1" s="8"/>
      <c r="JBW1" s="8"/>
      <c r="JBX1" s="8"/>
      <c r="JBY1" s="8"/>
      <c r="JBZ1" s="8"/>
      <c r="JCA1" s="8"/>
      <c r="JCB1" s="8"/>
      <c r="JCC1" s="8"/>
      <c r="JCD1" s="8"/>
      <c r="JCE1" s="8"/>
      <c r="JCF1" s="8"/>
      <c r="JCG1" s="8"/>
      <c r="JCH1" s="8"/>
      <c r="JCI1" s="8"/>
      <c r="JCJ1" s="8"/>
      <c r="JCK1" s="8"/>
      <c r="JCL1" s="8"/>
      <c r="JCM1" s="8"/>
      <c r="JCN1" s="8"/>
      <c r="JCO1" s="8"/>
      <c r="JCP1" s="8"/>
      <c r="JCQ1" s="8"/>
      <c r="JCR1" s="8"/>
      <c r="JCS1" s="8"/>
      <c r="JCT1" s="8"/>
      <c r="JCU1" s="8"/>
      <c r="JCV1" s="8"/>
      <c r="JCW1" s="8"/>
      <c r="JCX1" s="8"/>
      <c r="JCY1" s="8"/>
      <c r="JCZ1" s="8"/>
      <c r="JDA1" s="8"/>
      <c r="JDB1" s="8"/>
      <c r="JDC1" s="8"/>
      <c r="JDD1" s="8"/>
      <c r="JDE1" s="8"/>
      <c r="JDF1" s="8"/>
      <c r="JDG1" s="8"/>
      <c r="JDH1" s="8"/>
      <c r="JDI1" s="8"/>
      <c r="JDJ1" s="8"/>
      <c r="JDK1" s="8"/>
      <c r="JDL1" s="8"/>
      <c r="JDM1" s="8"/>
      <c r="JDN1" s="8"/>
      <c r="JDO1" s="8"/>
      <c r="JDP1" s="8"/>
      <c r="JDQ1" s="8"/>
      <c r="JDR1" s="8"/>
      <c r="JDS1" s="8"/>
      <c r="JDT1" s="8"/>
      <c r="JDU1" s="8"/>
      <c r="JDV1" s="8"/>
      <c r="JDW1" s="8"/>
      <c r="JDX1" s="8"/>
      <c r="JDY1" s="8"/>
      <c r="JDZ1" s="8"/>
      <c r="JEA1" s="8"/>
      <c r="JEB1" s="8"/>
      <c r="JEC1" s="8"/>
      <c r="JED1" s="8"/>
      <c r="JEE1" s="8"/>
      <c r="JEF1" s="8"/>
      <c r="JEG1" s="8"/>
      <c r="JEH1" s="8"/>
      <c r="JEI1" s="8"/>
      <c r="JEJ1" s="8"/>
      <c r="JEK1" s="8"/>
      <c r="JEL1" s="8"/>
      <c r="JEM1" s="8"/>
      <c r="JEN1" s="8"/>
      <c r="JEO1" s="8"/>
      <c r="JEP1" s="8"/>
      <c r="JEQ1" s="8"/>
      <c r="JER1" s="8"/>
      <c r="JES1" s="8"/>
      <c r="JET1" s="8"/>
      <c r="JEU1" s="8"/>
      <c r="JEV1" s="8"/>
      <c r="JEW1" s="8"/>
      <c r="JEX1" s="8"/>
      <c r="JEY1" s="8"/>
      <c r="JEZ1" s="8"/>
      <c r="JFA1" s="8"/>
      <c r="JFB1" s="8"/>
      <c r="JFC1" s="8"/>
      <c r="JFD1" s="8"/>
      <c r="JFE1" s="8"/>
      <c r="JFF1" s="8"/>
      <c r="JFG1" s="8"/>
      <c r="JFH1" s="8"/>
      <c r="JFI1" s="8"/>
      <c r="JFJ1" s="8"/>
      <c r="JFK1" s="8"/>
      <c r="JFL1" s="8"/>
      <c r="JFM1" s="8"/>
      <c r="JFN1" s="8"/>
      <c r="JFO1" s="8"/>
      <c r="JFP1" s="8"/>
      <c r="JFQ1" s="8"/>
      <c r="JFR1" s="8"/>
      <c r="JFS1" s="8"/>
      <c r="JFT1" s="8"/>
      <c r="JFU1" s="8"/>
      <c r="JFV1" s="8"/>
      <c r="JFW1" s="8"/>
      <c r="JFX1" s="8"/>
      <c r="JFY1" s="8"/>
      <c r="JFZ1" s="8"/>
      <c r="JGA1" s="8"/>
      <c r="JGB1" s="8"/>
      <c r="JGC1" s="8"/>
      <c r="JGD1" s="8"/>
      <c r="JGE1" s="8"/>
      <c r="JGF1" s="8"/>
      <c r="JGG1" s="8"/>
      <c r="JGH1" s="8"/>
      <c r="JGI1" s="8"/>
      <c r="JGJ1" s="8"/>
      <c r="JGK1" s="8"/>
      <c r="JGL1" s="8"/>
      <c r="JGM1" s="8"/>
      <c r="JGN1" s="8"/>
      <c r="JGO1" s="8"/>
      <c r="JGP1" s="8"/>
      <c r="JGQ1" s="8"/>
      <c r="JGR1" s="8"/>
      <c r="JGS1" s="8"/>
      <c r="JGT1" s="8"/>
      <c r="JGU1" s="8"/>
      <c r="JGV1" s="8"/>
      <c r="JGW1" s="8"/>
      <c r="JGX1" s="8"/>
      <c r="JGY1" s="8"/>
      <c r="JGZ1" s="8"/>
      <c r="JHA1" s="8"/>
      <c r="JHB1" s="8"/>
      <c r="JHC1" s="8"/>
      <c r="JHD1" s="8"/>
      <c r="JHE1" s="8"/>
      <c r="JHF1" s="8"/>
      <c r="JHG1" s="8"/>
      <c r="JHH1" s="8"/>
      <c r="JHI1" s="8"/>
      <c r="JHJ1" s="8"/>
      <c r="JHK1" s="8"/>
      <c r="JHL1" s="8"/>
      <c r="JHM1" s="8"/>
      <c r="JHN1" s="8"/>
      <c r="JHO1" s="8"/>
      <c r="JHP1" s="8"/>
      <c r="JHQ1" s="8"/>
      <c r="JHR1" s="8"/>
      <c r="JHS1" s="8"/>
      <c r="JHT1" s="8"/>
      <c r="JHU1" s="8"/>
      <c r="JHV1" s="8"/>
      <c r="JHW1" s="8"/>
      <c r="JHX1" s="8"/>
      <c r="JHY1" s="8"/>
      <c r="JHZ1" s="8"/>
      <c r="JIA1" s="8"/>
      <c r="JIB1" s="8"/>
      <c r="JIC1" s="8"/>
      <c r="JID1" s="8"/>
      <c r="JIE1" s="8"/>
      <c r="JIF1" s="8"/>
      <c r="JIG1" s="8"/>
      <c r="JIH1" s="8"/>
      <c r="JII1" s="8"/>
      <c r="JIJ1" s="8"/>
      <c r="JIK1" s="8"/>
      <c r="JIL1" s="8"/>
      <c r="JIM1" s="8"/>
      <c r="JIN1" s="8"/>
      <c r="JIO1" s="8"/>
      <c r="JIP1" s="8"/>
      <c r="JIQ1" s="8"/>
      <c r="JIR1" s="8"/>
      <c r="JIS1" s="8"/>
      <c r="JIT1" s="8"/>
      <c r="JIU1" s="8"/>
      <c r="JIV1" s="8"/>
      <c r="JIW1" s="8"/>
      <c r="JIX1" s="8"/>
      <c r="JIY1" s="8"/>
      <c r="JIZ1" s="8"/>
      <c r="JJA1" s="8"/>
      <c r="JJB1" s="8"/>
      <c r="JJC1" s="8"/>
      <c r="JJD1" s="8"/>
      <c r="JJE1" s="8"/>
      <c r="JJF1" s="8"/>
      <c r="JJG1" s="8"/>
      <c r="JJH1" s="8"/>
      <c r="JJI1" s="8"/>
      <c r="JJJ1" s="8"/>
      <c r="JJK1" s="8"/>
      <c r="JJL1" s="8"/>
      <c r="JJM1" s="8"/>
      <c r="JJN1" s="8"/>
      <c r="JJO1" s="8"/>
      <c r="JJP1" s="8"/>
      <c r="JJQ1" s="8"/>
      <c r="JJR1" s="8"/>
      <c r="JJS1" s="8"/>
      <c r="JJT1" s="8"/>
      <c r="JJU1" s="8"/>
      <c r="JJV1" s="8"/>
      <c r="JJW1" s="8"/>
      <c r="JJX1" s="8"/>
      <c r="JJY1" s="8"/>
      <c r="JJZ1" s="8"/>
      <c r="JKA1" s="8"/>
      <c r="JKB1" s="8"/>
      <c r="JKC1" s="8"/>
      <c r="JKD1" s="8"/>
      <c r="JKE1" s="8"/>
      <c r="JKF1" s="8"/>
      <c r="JKG1" s="8"/>
      <c r="JKH1" s="8"/>
      <c r="JKI1" s="8"/>
      <c r="JKJ1" s="8"/>
      <c r="JKK1" s="8"/>
      <c r="JKL1" s="8"/>
      <c r="JKM1" s="8"/>
      <c r="JKN1" s="8"/>
      <c r="JKO1" s="8"/>
      <c r="JKP1" s="8"/>
      <c r="JKQ1" s="8"/>
      <c r="JKR1" s="8"/>
      <c r="JKS1" s="8"/>
      <c r="JKT1" s="8"/>
      <c r="JKU1" s="8"/>
      <c r="JKV1" s="8"/>
      <c r="JKW1" s="8"/>
      <c r="JKX1" s="8"/>
      <c r="JKY1" s="8"/>
      <c r="JKZ1" s="8"/>
      <c r="JLA1" s="8"/>
      <c r="JLB1" s="8"/>
      <c r="JLC1" s="8"/>
      <c r="JLD1" s="8"/>
      <c r="JLE1" s="8"/>
      <c r="JLF1" s="8"/>
      <c r="JLG1" s="8"/>
      <c r="JLH1" s="8"/>
      <c r="JLI1" s="8"/>
      <c r="JLJ1" s="8"/>
      <c r="JLK1" s="8"/>
      <c r="JLL1" s="8"/>
      <c r="JLM1" s="8"/>
      <c r="JLN1" s="8"/>
      <c r="JLO1" s="8"/>
      <c r="JLP1" s="8"/>
      <c r="JLQ1" s="8"/>
      <c r="JLR1" s="8"/>
      <c r="JLS1" s="8"/>
      <c r="JLT1" s="8"/>
      <c r="JLU1" s="8"/>
      <c r="JLV1" s="8"/>
      <c r="JLW1" s="8"/>
      <c r="JLX1" s="8"/>
      <c r="JLY1" s="8"/>
      <c r="JLZ1" s="8"/>
      <c r="JMA1" s="8"/>
      <c r="JMB1" s="8"/>
      <c r="JMC1" s="8"/>
      <c r="JMD1" s="8"/>
      <c r="JME1" s="8"/>
      <c r="JMF1" s="8"/>
      <c r="JMG1" s="8"/>
      <c r="JMH1" s="8"/>
      <c r="JMI1" s="8"/>
      <c r="JMJ1" s="8"/>
      <c r="JMK1" s="8"/>
      <c r="JML1" s="8"/>
      <c r="JMM1" s="8"/>
      <c r="JMN1" s="8"/>
      <c r="JMO1" s="8"/>
      <c r="JMP1" s="8"/>
      <c r="JMQ1" s="8"/>
      <c r="JMR1" s="8"/>
      <c r="JMS1" s="8"/>
      <c r="JMT1" s="8"/>
      <c r="JMU1" s="8"/>
      <c r="JMV1" s="8"/>
      <c r="JMW1" s="8"/>
      <c r="JMX1" s="8"/>
      <c r="JMY1" s="8"/>
      <c r="JMZ1" s="8"/>
      <c r="JNA1" s="8"/>
      <c r="JNB1" s="8"/>
      <c r="JNC1" s="8"/>
      <c r="JND1" s="8"/>
      <c r="JNE1" s="8"/>
      <c r="JNF1" s="8"/>
      <c r="JNG1" s="8"/>
      <c r="JNH1" s="8"/>
      <c r="JNI1" s="8"/>
      <c r="JNJ1" s="8"/>
      <c r="JNK1" s="8"/>
      <c r="JNL1" s="8"/>
      <c r="JNM1" s="8"/>
      <c r="JNN1" s="8"/>
      <c r="JNO1" s="8"/>
      <c r="JNP1" s="8"/>
      <c r="JNQ1" s="8"/>
      <c r="JNR1" s="8"/>
      <c r="JNS1" s="8"/>
      <c r="JNT1" s="8"/>
      <c r="JNU1" s="8"/>
      <c r="JNV1" s="8"/>
      <c r="JNW1" s="8"/>
      <c r="JNX1" s="8"/>
      <c r="JNY1" s="8"/>
      <c r="JNZ1" s="8"/>
      <c r="JOA1" s="8"/>
      <c r="JOB1" s="8"/>
      <c r="JOC1" s="8"/>
      <c r="JOD1" s="8"/>
      <c r="JOE1" s="8"/>
      <c r="JOF1" s="8"/>
      <c r="JOG1" s="8"/>
      <c r="JOH1" s="8"/>
      <c r="JOI1" s="8"/>
      <c r="JOJ1" s="8"/>
      <c r="JOK1" s="8"/>
      <c r="JOL1" s="8"/>
      <c r="JOM1" s="8"/>
      <c r="JON1" s="8"/>
      <c r="JOO1" s="8"/>
      <c r="JOP1" s="8"/>
      <c r="JOQ1" s="8"/>
      <c r="JOR1" s="8"/>
      <c r="JOS1" s="8"/>
      <c r="JOT1" s="8"/>
      <c r="JOU1" s="8"/>
      <c r="JOV1" s="8"/>
      <c r="JOW1" s="8"/>
      <c r="JOX1" s="8"/>
      <c r="JOY1" s="8"/>
      <c r="JOZ1" s="8"/>
      <c r="JPA1" s="8"/>
      <c r="JPB1" s="8"/>
      <c r="JPC1" s="8"/>
      <c r="JPD1" s="8"/>
      <c r="JPE1" s="8"/>
      <c r="JPF1" s="8"/>
      <c r="JPG1" s="8"/>
      <c r="JPH1" s="8"/>
      <c r="JPI1" s="8"/>
      <c r="JPJ1" s="8"/>
      <c r="JPK1" s="8"/>
      <c r="JPL1" s="8"/>
      <c r="JPM1" s="8"/>
      <c r="JPN1" s="8"/>
      <c r="JPO1" s="8"/>
      <c r="JPP1" s="8"/>
      <c r="JPQ1" s="8"/>
      <c r="JPR1" s="8"/>
      <c r="JPS1" s="8"/>
      <c r="JPT1" s="8"/>
      <c r="JPU1" s="8"/>
      <c r="JPV1" s="8"/>
      <c r="JPW1" s="8"/>
      <c r="JPX1" s="8"/>
      <c r="JPY1" s="8"/>
      <c r="JPZ1" s="8"/>
      <c r="JQA1" s="8"/>
      <c r="JQB1" s="8"/>
      <c r="JQC1" s="8"/>
      <c r="JQD1" s="8"/>
      <c r="JQE1" s="8"/>
      <c r="JQF1" s="8"/>
      <c r="JQG1" s="8"/>
      <c r="JQH1" s="8"/>
      <c r="JQI1" s="8"/>
      <c r="JQJ1" s="8"/>
      <c r="JQK1" s="8"/>
      <c r="JQL1" s="8"/>
      <c r="JQM1" s="8"/>
      <c r="JQN1" s="8"/>
      <c r="JQO1" s="8"/>
      <c r="JQP1" s="8"/>
      <c r="JQQ1" s="8"/>
      <c r="JQR1" s="8"/>
      <c r="JQS1" s="8"/>
      <c r="JQT1" s="8"/>
      <c r="JQU1" s="8"/>
      <c r="JQV1" s="8"/>
      <c r="JQW1" s="8"/>
      <c r="JQX1" s="8"/>
      <c r="JQY1" s="8"/>
      <c r="JQZ1" s="8"/>
      <c r="JRA1" s="8"/>
      <c r="JRB1" s="8"/>
      <c r="JRC1" s="8"/>
      <c r="JRD1" s="8"/>
      <c r="JRE1" s="8"/>
      <c r="JRF1" s="8"/>
      <c r="JRG1" s="8"/>
      <c r="JRH1" s="8"/>
      <c r="JRI1" s="8"/>
      <c r="JRJ1" s="8"/>
      <c r="JRK1" s="8"/>
      <c r="JRL1" s="8"/>
      <c r="JRM1" s="8"/>
      <c r="JRN1" s="8"/>
      <c r="JRO1" s="8"/>
      <c r="JRP1" s="8"/>
      <c r="JRQ1" s="8"/>
      <c r="JRR1" s="8"/>
      <c r="JRS1" s="8"/>
      <c r="JRT1" s="8"/>
      <c r="JRU1" s="8"/>
      <c r="JRV1" s="8"/>
      <c r="JRW1" s="8"/>
      <c r="JRX1" s="8"/>
      <c r="JRY1" s="8"/>
      <c r="JRZ1" s="8"/>
      <c r="JSA1" s="8"/>
      <c r="JSB1" s="8"/>
      <c r="JSC1" s="8"/>
      <c r="JSD1" s="8"/>
      <c r="JSE1" s="8"/>
      <c r="JSF1" s="8"/>
      <c r="JSG1" s="8"/>
      <c r="JSH1" s="8"/>
      <c r="JSI1" s="8"/>
      <c r="JSJ1" s="8"/>
      <c r="JSK1" s="8"/>
      <c r="JSL1" s="8"/>
      <c r="JSM1" s="8"/>
      <c r="JSN1" s="8"/>
      <c r="JSO1" s="8"/>
      <c r="JSP1" s="8"/>
      <c r="JSQ1" s="8"/>
      <c r="JSR1" s="8"/>
      <c r="JSS1" s="8"/>
      <c r="JST1" s="8"/>
      <c r="JSU1" s="8"/>
      <c r="JSV1" s="8"/>
      <c r="JSW1" s="8"/>
      <c r="JSX1" s="8"/>
      <c r="JSY1" s="8"/>
      <c r="JSZ1" s="8"/>
      <c r="JTA1" s="8"/>
      <c r="JTB1" s="8"/>
      <c r="JTC1" s="8"/>
      <c r="JTD1" s="8"/>
      <c r="JTE1" s="8"/>
      <c r="JTF1" s="8"/>
      <c r="JTG1" s="8"/>
      <c r="JTH1" s="8"/>
      <c r="JTI1" s="8"/>
      <c r="JTJ1" s="8"/>
      <c r="JTK1" s="8"/>
      <c r="JTL1" s="8"/>
      <c r="JTM1" s="8"/>
      <c r="JTN1" s="8"/>
      <c r="JTO1" s="8"/>
      <c r="JTP1" s="8"/>
      <c r="JTQ1" s="8"/>
      <c r="JTR1" s="8"/>
      <c r="JTS1" s="8"/>
      <c r="JTT1" s="8"/>
      <c r="JTU1" s="8"/>
      <c r="JTV1" s="8"/>
      <c r="JTW1" s="8"/>
      <c r="JTX1" s="8"/>
      <c r="JTY1" s="8"/>
      <c r="JTZ1" s="8"/>
      <c r="JUA1" s="8"/>
      <c r="JUB1" s="8"/>
      <c r="JUC1" s="8"/>
      <c r="JUD1" s="8"/>
      <c r="JUE1" s="8"/>
      <c r="JUF1" s="8"/>
      <c r="JUG1" s="8"/>
      <c r="JUH1" s="8"/>
      <c r="JUI1" s="8"/>
      <c r="JUJ1" s="8"/>
      <c r="JUK1" s="8"/>
      <c r="JUL1" s="8"/>
      <c r="JUM1" s="8"/>
      <c r="JUN1" s="8"/>
      <c r="JUO1" s="8"/>
      <c r="JUP1" s="8"/>
      <c r="JUQ1" s="8"/>
      <c r="JUR1" s="8"/>
      <c r="JUS1" s="8"/>
      <c r="JUT1" s="8"/>
      <c r="JUU1" s="8"/>
      <c r="JUV1" s="8"/>
      <c r="JUW1" s="8"/>
      <c r="JUX1" s="8"/>
      <c r="JUY1" s="8"/>
      <c r="JUZ1" s="8"/>
      <c r="JVA1" s="8"/>
      <c r="JVB1" s="8"/>
      <c r="JVC1" s="8"/>
      <c r="JVD1" s="8"/>
      <c r="JVE1" s="8"/>
      <c r="JVF1" s="8"/>
      <c r="JVG1" s="8"/>
      <c r="JVH1" s="8"/>
      <c r="JVI1" s="8"/>
      <c r="JVJ1" s="8"/>
      <c r="JVK1" s="8"/>
      <c r="JVL1" s="8"/>
      <c r="JVM1" s="8"/>
      <c r="JVN1" s="8"/>
      <c r="JVO1" s="8"/>
      <c r="JVP1" s="8"/>
      <c r="JVQ1" s="8"/>
      <c r="JVR1" s="8"/>
      <c r="JVS1" s="8"/>
      <c r="JVT1" s="8"/>
      <c r="JVU1" s="8"/>
      <c r="JVV1" s="8"/>
      <c r="JVW1" s="8"/>
      <c r="JVX1" s="8"/>
      <c r="JVY1" s="8"/>
      <c r="JVZ1" s="8"/>
      <c r="JWA1" s="8"/>
      <c r="JWB1" s="8"/>
      <c r="JWC1" s="8"/>
      <c r="JWD1" s="8"/>
      <c r="JWE1" s="8"/>
      <c r="JWF1" s="8"/>
      <c r="JWG1" s="8"/>
      <c r="JWH1" s="8"/>
      <c r="JWI1" s="8"/>
      <c r="JWJ1" s="8"/>
      <c r="JWK1" s="8"/>
      <c r="JWL1" s="8"/>
      <c r="JWM1" s="8"/>
      <c r="JWN1" s="8"/>
      <c r="JWO1" s="8"/>
      <c r="JWP1" s="8"/>
      <c r="JWQ1" s="8"/>
      <c r="JWR1" s="8"/>
      <c r="JWS1" s="8"/>
      <c r="JWT1" s="8"/>
      <c r="JWU1" s="8"/>
      <c r="JWV1" s="8"/>
      <c r="JWW1" s="8"/>
      <c r="JWX1" s="8"/>
      <c r="JWY1" s="8"/>
      <c r="JWZ1" s="8"/>
      <c r="JXA1" s="8"/>
      <c r="JXB1" s="8"/>
      <c r="JXC1" s="8"/>
      <c r="JXD1" s="8"/>
      <c r="JXE1" s="8"/>
      <c r="JXF1" s="8"/>
      <c r="JXG1" s="8"/>
      <c r="JXH1" s="8"/>
      <c r="JXI1" s="8"/>
      <c r="JXJ1" s="8"/>
      <c r="JXK1" s="8"/>
      <c r="JXL1" s="8"/>
      <c r="JXM1" s="8"/>
      <c r="JXN1" s="8"/>
      <c r="JXO1" s="8"/>
      <c r="JXP1" s="8"/>
      <c r="JXQ1" s="8"/>
      <c r="JXR1" s="8"/>
      <c r="JXS1" s="8"/>
      <c r="JXT1" s="8"/>
      <c r="JXU1" s="8"/>
      <c r="JXV1" s="8"/>
      <c r="JXW1" s="8"/>
      <c r="JXX1" s="8"/>
      <c r="JXY1" s="8"/>
      <c r="JXZ1" s="8"/>
      <c r="JYA1" s="8"/>
      <c r="JYB1" s="8"/>
      <c r="JYC1" s="8"/>
      <c r="JYD1" s="8"/>
      <c r="JYE1" s="8"/>
      <c r="JYF1" s="8"/>
      <c r="JYG1" s="8"/>
      <c r="JYH1" s="8"/>
      <c r="JYI1" s="8"/>
      <c r="JYJ1" s="8"/>
      <c r="JYK1" s="8"/>
      <c r="JYL1" s="8"/>
      <c r="JYM1" s="8"/>
      <c r="JYN1" s="8"/>
      <c r="JYO1" s="8"/>
      <c r="JYP1" s="8"/>
      <c r="JYQ1" s="8"/>
      <c r="JYR1" s="8"/>
      <c r="JYS1" s="8"/>
      <c r="JYT1" s="8"/>
      <c r="JYU1" s="8"/>
      <c r="JYV1" s="8"/>
      <c r="JYW1" s="8"/>
      <c r="JYX1" s="8"/>
      <c r="JYY1" s="8"/>
      <c r="JYZ1" s="8"/>
      <c r="JZA1" s="8"/>
      <c r="JZB1" s="8"/>
      <c r="JZC1" s="8"/>
      <c r="JZD1" s="8"/>
      <c r="JZE1" s="8"/>
      <c r="JZF1" s="8"/>
      <c r="JZG1" s="8"/>
      <c r="JZH1" s="8"/>
      <c r="JZI1" s="8"/>
      <c r="JZJ1" s="8"/>
      <c r="JZK1" s="8"/>
      <c r="JZL1" s="8"/>
      <c r="JZM1" s="8"/>
      <c r="JZN1" s="8"/>
      <c r="JZO1" s="8"/>
      <c r="JZP1" s="8"/>
      <c r="JZQ1" s="8"/>
      <c r="JZR1" s="8"/>
      <c r="JZS1" s="8"/>
      <c r="JZT1" s="8"/>
      <c r="JZU1" s="8"/>
      <c r="JZV1" s="8"/>
      <c r="JZW1" s="8"/>
      <c r="JZX1" s="8"/>
      <c r="JZY1" s="8"/>
      <c r="JZZ1" s="8"/>
      <c r="KAA1" s="8"/>
      <c r="KAB1" s="8"/>
      <c r="KAC1" s="8"/>
      <c r="KAD1" s="8"/>
      <c r="KAE1" s="8"/>
      <c r="KAF1" s="8"/>
      <c r="KAG1" s="8"/>
      <c r="KAH1" s="8"/>
      <c r="KAI1" s="8"/>
      <c r="KAJ1" s="8"/>
      <c r="KAK1" s="8"/>
      <c r="KAL1" s="8"/>
      <c r="KAM1" s="8"/>
      <c r="KAN1" s="8"/>
      <c r="KAO1" s="8"/>
      <c r="KAP1" s="8"/>
      <c r="KAQ1" s="8"/>
      <c r="KAR1" s="8"/>
      <c r="KAS1" s="8"/>
      <c r="KAT1" s="8"/>
      <c r="KAU1" s="8"/>
      <c r="KAV1" s="8"/>
      <c r="KAW1" s="8"/>
      <c r="KAX1" s="8"/>
      <c r="KAY1" s="8"/>
      <c r="KAZ1" s="8"/>
      <c r="KBA1" s="8"/>
      <c r="KBB1" s="8"/>
      <c r="KBC1" s="8"/>
      <c r="KBD1" s="8"/>
      <c r="KBE1" s="8"/>
      <c r="KBF1" s="8"/>
      <c r="KBG1" s="8"/>
      <c r="KBH1" s="8"/>
      <c r="KBI1" s="8"/>
      <c r="KBJ1" s="8"/>
      <c r="KBK1" s="8"/>
      <c r="KBL1" s="8"/>
      <c r="KBM1" s="8"/>
      <c r="KBN1" s="8"/>
      <c r="KBO1" s="8"/>
      <c r="KBP1" s="8"/>
      <c r="KBQ1" s="8"/>
      <c r="KBR1" s="8"/>
      <c r="KBS1" s="8"/>
      <c r="KBT1" s="8"/>
      <c r="KBU1" s="8"/>
      <c r="KBV1" s="8"/>
      <c r="KBW1" s="8"/>
      <c r="KBX1" s="8"/>
      <c r="KBY1" s="8"/>
      <c r="KBZ1" s="8"/>
      <c r="KCA1" s="8"/>
      <c r="KCB1" s="8"/>
      <c r="KCC1" s="8"/>
      <c r="KCD1" s="8"/>
      <c r="KCE1" s="8"/>
      <c r="KCF1" s="8"/>
      <c r="KCG1" s="8"/>
      <c r="KCH1" s="8"/>
      <c r="KCI1" s="8"/>
      <c r="KCJ1" s="8"/>
      <c r="KCK1" s="8"/>
      <c r="KCL1" s="8"/>
      <c r="KCM1" s="8"/>
      <c r="KCN1" s="8"/>
      <c r="KCO1" s="8"/>
      <c r="KCP1" s="8"/>
      <c r="KCQ1" s="8"/>
      <c r="KCR1" s="8"/>
      <c r="KCS1" s="8"/>
      <c r="KCT1" s="8"/>
      <c r="KCU1" s="8"/>
      <c r="KCV1" s="8"/>
      <c r="KCW1" s="8"/>
      <c r="KCX1" s="8"/>
      <c r="KCY1" s="8"/>
      <c r="KCZ1" s="8"/>
      <c r="KDA1" s="8"/>
      <c r="KDB1" s="8"/>
      <c r="KDC1" s="8"/>
      <c r="KDD1" s="8"/>
      <c r="KDE1" s="8"/>
      <c r="KDF1" s="8"/>
      <c r="KDG1" s="8"/>
      <c r="KDH1" s="8"/>
      <c r="KDI1" s="8"/>
      <c r="KDJ1" s="8"/>
      <c r="KDK1" s="8"/>
      <c r="KDL1" s="8"/>
      <c r="KDM1" s="8"/>
      <c r="KDN1" s="8"/>
      <c r="KDO1" s="8"/>
      <c r="KDP1" s="8"/>
      <c r="KDQ1" s="8"/>
      <c r="KDR1" s="8"/>
      <c r="KDS1" s="8"/>
      <c r="KDT1" s="8"/>
      <c r="KDU1" s="8"/>
      <c r="KDV1" s="8"/>
      <c r="KDW1" s="8"/>
      <c r="KDX1" s="8"/>
      <c r="KDY1" s="8"/>
      <c r="KDZ1" s="8"/>
      <c r="KEA1" s="8"/>
      <c r="KEB1" s="8"/>
      <c r="KEC1" s="8"/>
      <c r="KED1" s="8"/>
      <c r="KEE1" s="8"/>
      <c r="KEF1" s="8"/>
      <c r="KEG1" s="8"/>
      <c r="KEH1" s="8"/>
      <c r="KEI1" s="8"/>
      <c r="KEJ1" s="8"/>
      <c r="KEK1" s="8"/>
      <c r="KEL1" s="8"/>
      <c r="KEM1" s="8"/>
      <c r="KEN1" s="8"/>
      <c r="KEO1" s="8"/>
      <c r="KEP1" s="8"/>
      <c r="KEQ1" s="8"/>
      <c r="KER1" s="8"/>
      <c r="KES1" s="8"/>
      <c r="KET1" s="8"/>
      <c r="KEU1" s="8"/>
      <c r="KEV1" s="8"/>
      <c r="KEW1" s="8"/>
      <c r="KEX1" s="8"/>
      <c r="KEY1" s="8"/>
      <c r="KEZ1" s="8"/>
      <c r="KFA1" s="8"/>
      <c r="KFB1" s="8"/>
      <c r="KFC1" s="8"/>
      <c r="KFD1" s="8"/>
      <c r="KFE1" s="8"/>
      <c r="KFF1" s="8"/>
      <c r="KFG1" s="8"/>
      <c r="KFH1" s="8"/>
      <c r="KFI1" s="8"/>
      <c r="KFJ1" s="8"/>
      <c r="KFK1" s="8"/>
      <c r="KFL1" s="8"/>
      <c r="KFM1" s="8"/>
      <c r="KFN1" s="8"/>
      <c r="KFO1" s="8"/>
      <c r="KFP1" s="8"/>
      <c r="KFQ1" s="8"/>
      <c r="KFR1" s="8"/>
      <c r="KFS1" s="8"/>
      <c r="KFT1" s="8"/>
      <c r="KFU1" s="8"/>
      <c r="KFV1" s="8"/>
      <c r="KFW1" s="8"/>
      <c r="KFX1" s="8"/>
      <c r="KFY1" s="8"/>
      <c r="KFZ1" s="8"/>
      <c r="KGA1" s="8"/>
      <c r="KGB1" s="8"/>
      <c r="KGC1" s="8"/>
      <c r="KGD1" s="8"/>
      <c r="KGE1" s="8"/>
      <c r="KGF1" s="8"/>
      <c r="KGG1" s="8"/>
      <c r="KGH1" s="8"/>
      <c r="KGI1" s="8"/>
      <c r="KGJ1" s="8"/>
      <c r="KGK1" s="8"/>
      <c r="KGL1" s="8"/>
      <c r="KGM1" s="8"/>
      <c r="KGN1" s="8"/>
      <c r="KGO1" s="8"/>
      <c r="KGP1" s="8"/>
      <c r="KGQ1" s="8"/>
      <c r="KGR1" s="8"/>
      <c r="KGS1" s="8"/>
      <c r="KGT1" s="8"/>
      <c r="KGU1" s="8"/>
      <c r="KGV1" s="8"/>
      <c r="KGW1" s="8"/>
      <c r="KGX1" s="8"/>
      <c r="KGY1" s="8"/>
      <c r="KGZ1" s="8"/>
      <c r="KHA1" s="8"/>
      <c r="KHB1" s="8"/>
      <c r="KHC1" s="8"/>
      <c r="KHD1" s="8"/>
      <c r="KHE1" s="8"/>
      <c r="KHF1" s="8"/>
      <c r="KHG1" s="8"/>
      <c r="KHH1" s="8"/>
      <c r="KHI1" s="8"/>
      <c r="KHJ1" s="8"/>
      <c r="KHK1" s="8"/>
      <c r="KHL1" s="8"/>
      <c r="KHM1" s="8"/>
      <c r="KHN1" s="8"/>
      <c r="KHO1" s="8"/>
      <c r="KHP1" s="8"/>
      <c r="KHQ1" s="8"/>
      <c r="KHR1" s="8"/>
      <c r="KHS1" s="8"/>
      <c r="KHT1" s="8"/>
      <c r="KHU1" s="8"/>
      <c r="KHV1" s="8"/>
      <c r="KHW1" s="8"/>
      <c r="KHX1" s="8"/>
      <c r="KHY1" s="8"/>
      <c r="KHZ1" s="8"/>
      <c r="KIA1" s="8"/>
      <c r="KIB1" s="8"/>
      <c r="KIC1" s="8"/>
      <c r="KID1" s="8"/>
      <c r="KIE1" s="8"/>
      <c r="KIF1" s="8"/>
      <c r="KIG1" s="8"/>
      <c r="KIH1" s="8"/>
      <c r="KII1" s="8"/>
      <c r="KIJ1" s="8"/>
      <c r="KIK1" s="8"/>
      <c r="KIL1" s="8"/>
      <c r="KIM1" s="8"/>
      <c r="KIN1" s="8"/>
      <c r="KIO1" s="8"/>
      <c r="KIP1" s="8"/>
      <c r="KIQ1" s="8"/>
      <c r="KIR1" s="8"/>
      <c r="KIS1" s="8"/>
      <c r="KIT1" s="8"/>
      <c r="KIU1" s="8"/>
      <c r="KIV1" s="8"/>
      <c r="KIW1" s="8"/>
      <c r="KIX1" s="8"/>
      <c r="KIY1" s="8"/>
      <c r="KIZ1" s="8"/>
      <c r="KJA1" s="8"/>
      <c r="KJB1" s="8"/>
      <c r="KJC1" s="8"/>
      <c r="KJD1" s="8"/>
      <c r="KJE1" s="8"/>
      <c r="KJF1" s="8"/>
      <c r="KJG1" s="8"/>
      <c r="KJH1" s="8"/>
      <c r="KJI1" s="8"/>
      <c r="KJJ1" s="8"/>
      <c r="KJK1" s="8"/>
      <c r="KJL1" s="8"/>
      <c r="KJM1" s="8"/>
      <c r="KJN1" s="8"/>
      <c r="KJO1" s="8"/>
      <c r="KJP1" s="8"/>
      <c r="KJQ1" s="8"/>
      <c r="KJR1" s="8"/>
      <c r="KJS1" s="8"/>
      <c r="KJT1" s="8"/>
      <c r="KJU1" s="8"/>
      <c r="KJV1" s="8"/>
      <c r="KJW1" s="8"/>
      <c r="KJX1" s="8"/>
      <c r="KJY1" s="8"/>
      <c r="KJZ1" s="8"/>
      <c r="KKA1" s="8"/>
      <c r="KKB1" s="8"/>
      <c r="KKC1" s="8"/>
      <c r="KKD1" s="8"/>
      <c r="KKE1" s="8"/>
      <c r="KKF1" s="8"/>
      <c r="KKG1" s="8"/>
      <c r="KKH1" s="8"/>
      <c r="KKI1" s="8"/>
      <c r="KKJ1" s="8"/>
      <c r="KKK1" s="8"/>
      <c r="KKL1" s="8"/>
      <c r="KKM1" s="8"/>
      <c r="KKN1" s="8"/>
      <c r="KKO1" s="8"/>
      <c r="KKP1" s="8"/>
      <c r="KKQ1" s="8"/>
      <c r="KKR1" s="8"/>
      <c r="KKS1" s="8"/>
      <c r="KKT1" s="8"/>
      <c r="KKU1" s="8"/>
      <c r="KKV1" s="8"/>
      <c r="KKW1" s="8"/>
      <c r="KKX1" s="8"/>
      <c r="KKY1" s="8"/>
      <c r="KKZ1" s="8"/>
      <c r="KLA1" s="8"/>
      <c r="KLB1" s="8"/>
      <c r="KLC1" s="8"/>
      <c r="KLD1" s="8"/>
      <c r="KLE1" s="8"/>
      <c r="KLF1" s="8"/>
      <c r="KLG1" s="8"/>
      <c r="KLH1" s="8"/>
      <c r="KLI1" s="8"/>
      <c r="KLJ1" s="8"/>
      <c r="KLK1" s="8"/>
      <c r="KLL1" s="8"/>
      <c r="KLM1" s="8"/>
      <c r="KLN1" s="8"/>
      <c r="KLO1" s="8"/>
      <c r="KLP1" s="8"/>
      <c r="KLQ1" s="8"/>
      <c r="KLR1" s="8"/>
      <c r="KLS1" s="8"/>
      <c r="KLT1" s="8"/>
      <c r="KLU1" s="8"/>
      <c r="KLV1" s="8"/>
      <c r="KLW1" s="8"/>
      <c r="KLX1" s="8"/>
      <c r="KLY1" s="8"/>
      <c r="KLZ1" s="8"/>
      <c r="KMA1" s="8"/>
      <c r="KMB1" s="8"/>
      <c r="KMC1" s="8"/>
      <c r="KMD1" s="8"/>
      <c r="KME1" s="8"/>
      <c r="KMF1" s="8"/>
      <c r="KMG1" s="8"/>
      <c r="KMH1" s="8"/>
      <c r="KMI1" s="8"/>
      <c r="KMJ1" s="8"/>
      <c r="KMK1" s="8"/>
      <c r="KML1" s="8"/>
      <c r="KMM1" s="8"/>
      <c r="KMN1" s="8"/>
      <c r="KMO1" s="8"/>
      <c r="KMP1" s="8"/>
      <c r="KMQ1" s="8"/>
      <c r="KMR1" s="8"/>
      <c r="KMS1" s="8"/>
      <c r="KMT1" s="8"/>
      <c r="KMU1" s="8"/>
      <c r="KMV1" s="8"/>
      <c r="KMW1" s="8"/>
      <c r="KMX1" s="8"/>
      <c r="KMY1" s="8"/>
      <c r="KMZ1" s="8"/>
      <c r="KNA1" s="8"/>
      <c r="KNB1" s="8"/>
      <c r="KNC1" s="8"/>
      <c r="KND1" s="8"/>
      <c r="KNE1" s="8"/>
      <c r="KNF1" s="8"/>
      <c r="KNG1" s="8"/>
      <c r="KNH1" s="8"/>
      <c r="KNI1" s="8"/>
      <c r="KNJ1" s="8"/>
      <c r="KNK1" s="8"/>
      <c r="KNL1" s="8"/>
      <c r="KNM1" s="8"/>
      <c r="KNN1" s="8"/>
      <c r="KNO1" s="8"/>
      <c r="KNP1" s="8"/>
      <c r="KNQ1" s="8"/>
      <c r="KNR1" s="8"/>
      <c r="KNS1" s="8"/>
      <c r="KNT1" s="8"/>
      <c r="KNU1" s="8"/>
      <c r="KNV1" s="8"/>
      <c r="KNW1" s="8"/>
      <c r="KNX1" s="8"/>
      <c r="KNY1" s="8"/>
      <c r="KNZ1" s="8"/>
      <c r="KOA1" s="8"/>
      <c r="KOB1" s="8"/>
      <c r="KOC1" s="8"/>
      <c r="KOD1" s="8"/>
      <c r="KOE1" s="8"/>
      <c r="KOF1" s="8"/>
      <c r="KOG1" s="8"/>
      <c r="KOH1" s="8"/>
      <c r="KOI1" s="8"/>
      <c r="KOJ1" s="8"/>
      <c r="KOK1" s="8"/>
      <c r="KOL1" s="8"/>
      <c r="KOM1" s="8"/>
      <c r="KON1" s="8"/>
      <c r="KOO1" s="8"/>
      <c r="KOP1" s="8"/>
      <c r="KOQ1" s="8"/>
      <c r="KOR1" s="8"/>
      <c r="KOS1" s="8"/>
      <c r="KOT1" s="8"/>
      <c r="KOU1" s="8"/>
      <c r="KOV1" s="8"/>
      <c r="KOW1" s="8"/>
      <c r="KOX1" s="8"/>
      <c r="KOY1" s="8"/>
      <c r="KOZ1" s="8"/>
      <c r="KPA1" s="8"/>
      <c r="KPB1" s="8"/>
      <c r="KPC1" s="8"/>
      <c r="KPD1" s="8"/>
      <c r="KPE1" s="8"/>
      <c r="KPF1" s="8"/>
      <c r="KPG1" s="8"/>
      <c r="KPH1" s="8"/>
      <c r="KPI1" s="8"/>
      <c r="KPJ1" s="8"/>
      <c r="KPK1" s="8"/>
      <c r="KPL1" s="8"/>
      <c r="KPM1" s="8"/>
      <c r="KPN1" s="8"/>
      <c r="KPO1" s="8"/>
      <c r="KPP1" s="8"/>
      <c r="KPQ1" s="8"/>
      <c r="KPR1" s="8"/>
      <c r="KPS1" s="8"/>
      <c r="KPT1" s="8"/>
      <c r="KPU1" s="8"/>
      <c r="KPV1" s="8"/>
      <c r="KPW1" s="8"/>
      <c r="KPX1" s="8"/>
      <c r="KPY1" s="8"/>
      <c r="KPZ1" s="8"/>
      <c r="KQA1" s="8"/>
      <c r="KQB1" s="8"/>
      <c r="KQC1" s="8"/>
      <c r="KQD1" s="8"/>
      <c r="KQE1" s="8"/>
      <c r="KQF1" s="8"/>
      <c r="KQG1" s="8"/>
      <c r="KQH1" s="8"/>
      <c r="KQI1" s="8"/>
      <c r="KQJ1" s="8"/>
      <c r="KQK1" s="8"/>
      <c r="KQL1" s="8"/>
      <c r="KQM1" s="8"/>
      <c r="KQN1" s="8"/>
      <c r="KQO1" s="8"/>
      <c r="KQP1" s="8"/>
      <c r="KQQ1" s="8"/>
      <c r="KQR1" s="8"/>
      <c r="KQS1" s="8"/>
      <c r="KQT1" s="8"/>
      <c r="KQU1" s="8"/>
      <c r="KQV1" s="8"/>
      <c r="KQW1" s="8"/>
      <c r="KQX1" s="8"/>
      <c r="KQY1" s="8"/>
      <c r="KQZ1" s="8"/>
      <c r="KRA1" s="8"/>
      <c r="KRB1" s="8"/>
      <c r="KRC1" s="8"/>
      <c r="KRD1" s="8"/>
      <c r="KRE1" s="8"/>
      <c r="KRF1" s="8"/>
      <c r="KRG1" s="8"/>
      <c r="KRH1" s="8"/>
      <c r="KRI1" s="8"/>
      <c r="KRJ1" s="8"/>
      <c r="KRK1" s="8"/>
      <c r="KRL1" s="8"/>
      <c r="KRM1" s="8"/>
      <c r="KRN1" s="8"/>
      <c r="KRO1" s="8"/>
      <c r="KRP1" s="8"/>
      <c r="KRQ1" s="8"/>
      <c r="KRR1" s="8"/>
      <c r="KRS1" s="8"/>
      <c r="KRT1" s="8"/>
      <c r="KRU1" s="8"/>
      <c r="KRV1" s="8"/>
      <c r="KRW1" s="8"/>
      <c r="KRX1" s="8"/>
      <c r="KRY1" s="8"/>
      <c r="KRZ1" s="8"/>
      <c r="KSA1" s="8"/>
      <c r="KSB1" s="8"/>
      <c r="KSC1" s="8"/>
      <c r="KSD1" s="8"/>
      <c r="KSE1" s="8"/>
      <c r="KSF1" s="8"/>
      <c r="KSG1" s="8"/>
      <c r="KSH1" s="8"/>
      <c r="KSI1" s="8"/>
      <c r="KSJ1" s="8"/>
      <c r="KSK1" s="8"/>
      <c r="KSL1" s="8"/>
      <c r="KSM1" s="8"/>
      <c r="KSN1" s="8"/>
      <c r="KSO1" s="8"/>
      <c r="KSP1" s="8"/>
      <c r="KSQ1" s="8"/>
      <c r="KSR1" s="8"/>
      <c r="KSS1" s="8"/>
      <c r="KST1" s="8"/>
      <c r="KSU1" s="8"/>
      <c r="KSV1" s="8"/>
      <c r="KSW1" s="8"/>
      <c r="KSX1" s="8"/>
      <c r="KSY1" s="8"/>
      <c r="KSZ1" s="8"/>
      <c r="KTA1" s="8"/>
      <c r="KTB1" s="8"/>
      <c r="KTC1" s="8"/>
      <c r="KTD1" s="8"/>
      <c r="KTE1" s="8"/>
      <c r="KTF1" s="8"/>
      <c r="KTG1" s="8"/>
      <c r="KTH1" s="8"/>
      <c r="KTI1" s="8"/>
      <c r="KTJ1" s="8"/>
      <c r="KTK1" s="8"/>
      <c r="KTL1" s="8"/>
      <c r="KTM1" s="8"/>
      <c r="KTN1" s="8"/>
      <c r="KTO1" s="8"/>
      <c r="KTP1" s="8"/>
      <c r="KTQ1" s="8"/>
      <c r="KTR1" s="8"/>
      <c r="KTS1" s="8"/>
      <c r="KTT1" s="8"/>
      <c r="KTU1" s="8"/>
      <c r="KTV1" s="8"/>
      <c r="KTW1" s="8"/>
      <c r="KTX1" s="8"/>
      <c r="KTY1" s="8"/>
      <c r="KTZ1" s="8"/>
      <c r="KUA1" s="8"/>
      <c r="KUB1" s="8"/>
      <c r="KUC1" s="8"/>
      <c r="KUD1" s="8"/>
      <c r="KUE1" s="8"/>
      <c r="KUF1" s="8"/>
      <c r="KUG1" s="8"/>
      <c r="KUH1" s="8"/>
      <c r="KUI1" s="8"/>
      <c r="KUJ1" s="8"/>
      <c r="KUK1" s="8"/>
      <c r="KUL1" s="8"/>
      <c r="KUM1" s="8"/>
      <c r="KUN1" s="8"/>
      <c r="KUO1" s="8"/>
      <c r="KUP1" s="8"/>
      <c r="KUQ1" s="8"/>
      <c r="KUR1" s="8"/>
      <c r="KUS1" s="8"/>
      <c r="KUT1" s="8"/>
      <c r="KUU1" s="8"/>
      <c r="KUV1" s="8"/>
      <c r="KUW1" s="8"/>
      <c r="KUX1" s="8"/>
      <c r="KUY1" s="8"/>
      <c r="KUZ1" s="8"/>
      <c r="KVA1" s="8"/>
      <c r="KVB1" s="8"/>
      <c r="KVC1" s="8"/>
      <c r="KVD1" s="8"/>
      <c r="KVE1" s="8"/>
      <c r="KVF1" s="8"/>
      <c r="KVG1" s="8"/>
      <c r="KVH1" s="8"/>
      <c r="KVI1" s="8"/>
      <c r="KVJ1" s="8"/>
      <c r="KVK1" s="8"/>
      <c r="KVL1" s="8"/>
      <c r="KVM1" s="8"/>
      <c r="KVN1" s="8"/>
      <c r="KVO1" s="8"/>
      <c r="KVP1" s="8"/>
      <c r="KVQ1" s="8"/>
      <c r="KVR1" s="8"/>
      <c r="KVS1" s="8"/>
      <c r="KVT1" s="8"/>
      <c r="KVU1" s="8"/>
      <c r="KVV1" s="8"/>
      <c r="KVW1" s="8"/>
      <c r="KVX1" s="8"/>
      <c r="KVY1" s="8"/>
      <c r="KVZ1" s="8"/>
      <c r="KWA1" s="8"/>
      <c r="KWB1" s="8"/>
      <c r="KWC1" s="8"/>
      <c r="KWD1" s="8"/>
      <c r="KWE1" s="8"/>
      <c r="KWF1" s="8"/>
      <c r="KWG1" s="8"/>
      <c r="KWH1" s="8"/>
      <c r="KWI1" s="8"/>
      <c r="KWJ1" s="8"/>
      <c r="KWK1" s="8"/>
      <c r="KWL1" s="8"/>
      <c r="KWM1" s="8"/>
      <c r="KWN1" s="8"/>
      <c r="KWO1" s="8"/>
      <c r="KWP1" s="8"/>
      <c r="KWQ1" s="8"/>
      <c r="KWR1" s="8"/>
      <c r="KWS1" s="8"/>
      <c r="KWT1" s="8"/>
      <c r="KWU1" s="8"/>
      <c r="KWV1" s="8"/>
      <c r="KWW1" s="8"/>
      <c r="KWX1" s="8"/>
      <c r="KWY1" s="8"/>
      <c r="KWZ1" s="8"/>
      <c r="KXA1" s="8"/>
      <c r="KXB1" s="8"/>
      <c r="KXC1" s="8"/>
      <c r="KXD1" s="8"/>
      <c r="KXE1" s="8"/>
      <c r="KXF1" s="8"/>
      <c r="KXG1" s="8"/>
      <c r="KXH1" s="8"/>
      <c r="KXI1" s="8"/>
      <c r="KXJ1" s="8"/>
      <c r="KXK1" s="8"/>
      <c r="KXL1" s="8"/>
      <c r="KXM1" s="8"/>
      <c r="KXN1" s="8"/>
      <c r="KXO1" s="8"/>
      <c r="KXP1" s="8"/>
      <c r="KXQ1" s="8"/>
      <c r="KXR1" s="8"/>
      <c r="KXS1" s="8"/>
      <c r="KXT1" s="8"/>
      <c r="KXU1" s="8"/>
      <c r="KXV1" s="8"/>
      <c r="KXW1" s="8"/>
      <c r="KXX1" s="8"/>
      <c r="KXY1" s="8"/>
      <c r="KXZ1" s="8"/>
      <c r="KYA1" s="8"/>
      <c r="KYB1" s="8"/>
      <c r="KYC1" s="8"/>
      <c r="KYD1" s="8"/>
      <c r="KYE1" s="8"/>
      <c r="KYF1" s="8"/>
      <c r="KYG1" s="8"/>
      <c r="KYH1" s="8"/>
      <c r="KYI1" s="8"/>
      <c r="KYJ1" s="8"/>
      <c r="KYK1" s="8"/>
      <c r="KYL1" s="8"/>
      <c r="KYM1" s="8"/>
      <c r="KYN1" s="8"/>
      <c r="KYO1" s="8"/>
      <c r="KYP1" s="8"/>
      <c r="KYQ1" s="8"/>
      <c r="KYR1" s="8"/>
      <c r="KYS1" s="8"/>
      <c r="KYT1" s="8"/>
      <c r="KYU1" s="8"/>
      <c r="KYV1" s="8"/>
      <c r="KYW1" s="8"/>
      <c r="KYX1" s="8"/>
      <c r="KYY1" s="8"/>
      <c r="KYZ1" s="8"/>
      <c r="KZA1" s="8"/>
      <c r="KZB1" s="8"/>
      <c r="KZC1" s="8"/>
      <c r="KZD1" s="8"/>
      <c r="KZE1" s="8"/>
      <c r="KZF1" s="8"/>
      <c r="KZG1" s="8"/>
      <c r="KZH1" s="8"/>
      <c r="KZI1" s="8"/>
      <c r="KZJ1" s="8"/>
      <c r="KZK1" s="8"/>
      <c r="KZL1" s="8"/>
      <c r="KZM1" s="8"/>
      <c r="KZN1" s="8"/>
      <c r="KZO1" s="8"/>
      <c r="KZP1" s="8"/>
      <c r="KZQ1" s="8"/>
      <c r="KZR1" s="8"/>
      <c r="KZS1" s="8"/>
      <c r="KZT1" s="8"/>
      <c r="KZU1" s="8"/>
      <c r="KZV1" s="8"/>
      <c r="KZW1" s="8"/>
      <c r="KZX1" s="8"/>
      <c r="KZY1" s="8"/>
      <c r="KZZ1" s="8"/>
      <c r="LAA1" s="8"/>
      <c r="LAB1" s="8"/>
      <c r="LAC1" s="8"/>
      <c r="LAD1" s="8"/>
      <c r="LAE1" s="8"/>
      <c r="LAF1" s="8"/>
      <c r="LAG1" s="8"/>
      <c r="LAH1" s="8"/>
      <c r="LAI1" s="8"/>
      <c r="LAJ1" s="8"/>
      <c r="LAK1" s="8"/>
      <c r="LAL1" s="8"/>
      <c r="LAM1" s="8"/>
      <c r="LAN1" s="8"/>
      <c r="LAO1" s="8"/>
      <c r="LAP1" s="8"/>
      <c r="LAQ1" s="8"/>
      <c r="LAR1" s="8"/>
      <c r="LAS1" s="8"/>
      <c r="LAT1" s="8"/>
      <c r="LAU1" s="8"/>
      <c r="LAV1" s="8"/>
      <c r="LAW1" s="8"/>
      <c r="LAX1" s="8"/>
      <c r="LAY1" s="8"/>
      <c r="LAZ1" s="8"/>
      <c r="LBA1" s="8"/>
      <c r="LBB1" s="8"/>
      <c r="LBC1" s="8"/>
      <c r="LBD1" s="8"/>
      <c r="LBE1" s="8"/>
      <c r="LBF1" s="8"/>
      <c r="LBG1" s="8"/>
      <c r="LBH1" s="8"/>
      <c r="LBI1" s="8"/>
      <c r="LBJ1" s="8"/>
      <c r="LBK1" s="8"/>
      <c r="LBL1" s="8"/>
      <c r="LBM1" s="8"/>
      <c r="LBN1" s="8"/>
      <c r="LBO1" s="8"/>
      <c r="LBP1" s="8"/>
      <c r="LBQ1" s="8"/>
      <c r="LBR1" s="8"/>
      <c r="LBS1" s="8"/>
      <c r="LBT1" s="8"/>
      <c r="LBU1" s="8"/>
      <c r="LBV1" s="8"/>
      <c r="LBW1" s="8"/>
      <c r="LBX1" s="8"/>
      <c r="LBY1" s="8"/>
      <c r="LBZ1" s="8"/>
      <c r="LCA1" s="8"/>
      <c r="LCB1" s="8"/>
      <c r="LCC1" s="8"/>
      <c r="LCD1" s="8"/>
      <c r="LCE1" s="8"/>
      <c r="LCF1" s="8"/>
      <c r="LCG1" s="8"/>
      <c r="LCH1" s="8"/>
      <c r="LCI1" s="8"/>
      <c r="LCJ1" s="8"/>
      <c r="LCK1" s="8"/>
      <c r="LCL1" s="8"/>
      <c r="LCM1" s="8"/>
      <c r="LCN1" s="8"/>
      <c r="LCO1" s="8"/>
      <c r="LCP1" s="8"/>
      <c r="LCQ1" s="8"/>
      <c r="LCR1" s="8"/>
      <c r="LCS1" s="8"/>
      <c r="LCT1" s="8"/>
      <c r="LCU1" s="8"/>
      <c r="LCV1" s="8"/>
      <c r="LCW1" s="8"/>
      <c r="LCX1" s="8"/>
      <c r="LCY1" s="8"/>
      <c r="LCZ1" s="8"/>
      <c r="LDA1" s="8"/>
      <c r="LDB1" s="8"/>
      <c r="LDC1" s="8"/>
      <c r="LDD1" s="8"/>
      <c r="LDE1" s="8"/>
      <c r="LDF1" s="8"/>
      <c r="LDG1" s="8"/>
      <c r="LDH1" s="8"/>
      <c r="LDI1" s="8"/>
      <c r="LDJ1" s="8"/>
      <c r="LDK1" s="8"/>
      <c r="LDL1" s="8"/>
      <c r="LDM1" s="8"/>
      <c r="LDN1" s="8"/>
      <c r="LDO1" s="8"/>
      <c r="LDP1" s="8"/>
      <c r="LDQ1" s="8"/>
      <c r="LDR1" s="8"/>
      <c r="LDS1" s="8"/>
      <c r="LDT1" s="8"/>
      <c r="LDU1" s="8"/>
      <c r="LDV1" s="8"/>
      <c r="LDW1" s="8"/>
      <c r="LDX1" s="8"/>
      <c r="LDY1" s="8"/>
      <c r="LDZ1" s="8"/>
      <c r="LEA1" s="8"/>
      <c r="LEB1" s="8"/>
      <c r="LEC1" s="8"/>
      <c r="LED1" s="8"/>
      <c r="LEE1" s="8"/>
      <c r="LEF1" s="8"/>
      <c r="LEG1" s="8"/>
      <c r="LEH1" s="8"/>
      <c r="LEI1" s="8"/>
      <c r="LEJ1" s="8"/>
      <c r="LEK1" s="8"/>
      <c r="LEL1" s="8"/>
      <c r="LEM1" s="8"/>
      <c r="LEN1" s="8"/>
      <c r="LEO1" s="8"/>
      <c r="LEP1" s="8"/>
      <c r="LEQ1" s="8"/>
      <c r="LER1" s="8"/>
      <c r="LES1" s="8"/>
      <c r="LET1" s="8"/>
      <c r="LEU1" s="8"/>
      <c r="LEV1" s="8"/>
      <c r="LEW1" s="8"/>
      <c r="LEX1" s="8"/>
      <c r="LEY1" s="8"/>
      <c r="LEZ1" s="8"/>
      <c r="LFA1" s="8"/>
      <c r="LFB1" s="8"/>
      <c r="LFC1" s="8"/>
      <c r="LFD1" s="8"/>
      <c r="LFE1" s="8"/>
      <c r="LFF1" s="8"/>
      <c r="LFG1" s="8"/>
      <c r="LFH1" s="8"/>
      <c r="LFI1" s="8"/>
      <c r="LFJ1" s="8"/>
      <c r="LFK1" s="8"/>
      <c r="LFL1" s="8"/>
      <c r="LFM1" s="8"/>
      <c r="LFN1" s="8"/>
      <c r="LFO1" s="8"/>
      <c r="LFP1" s="8"/>
      <c r="LFQ1" s="8"/>
      <c r="LFR1" s="8"/>
      <c r="LFS1" s="8"/>
      <c r="LFT1" s="8"/>
      <c r="LFU1" s="8"/>
      <c r="LFV1" s="8"/>
      <c r="LFW1" s="8"/>
      <c r="LFX1" s="8"/>
      <c r="LFY1" s="8"/>
      <c r="LFZ1" s="8"/>
      <c r="LGA1" s="8"/>
      <c r="LGB1" s="8"/>
      <c r="LGC1" s="8"/>
      <c r="LGD1" s="8"/>
      <c r="LGE1" s="8"/>
      <c r="LGF1" s="8"/>
      <c r="LGG1" s="8"/>
      <c r="LGH1" s="8"/>
      <c r="LGI1" s="8"/>
      <c r="LGJ1" s="8"/>
      <c r="LGK1" s="8"/>
      <c r="LGL1" s="8"/>
      <c r="LGM1" s="8"/>
      <c r="LGN1" s="8"/>
      <c r="LGO1" s="8"/>
      <c r="LGP1" s="8"/>
      <c r="LGQ1" s="8"/>
      <c r="LGR1" s="8"/>
      <c r="LGS1" s="8"/>
      <c r="LGT1" s="8"/>
      <c r="LGU1" s="8"/>
      <c r="LGV1" s="8"/>
      <c r="LGW1" s="8"/>
      <c r="LGX1" s="8"/>
      <c r="LGY1" s="8"/>
      <c r="LGZ1" s="8"/>
      <c r="LHA1" s="8"/>
      <c r="LHB1" s="8"/>
      <c r="LHC1" s="8"/>
      <c r="LHD1" s="8"/>
      <c r="LHE1" s="8"/>
      <c r="LHF1" s="8"/>
      <c r="LHG1" s="8"/>
      <c r="LHH1" s="8"/>
      <c r="LHI1" s="8"/>
      <c r="LHJ1" s="8"/>
      <c r="LHK1" s="8"/>
      <c r="LHL1" s="8"/>
      <c r="LHM1" s="8"/>
      <c r="LHN1" s="8"/>
      <c r="LHO1" s="8"/>
      <c r="LHP1" s="8"/>
      <c r="LHQ1" s="8"/>
      <c r="LHR1" s="8"/>
      <c r="LHS1" s="8"/>
      <c r="LHT1" s="8"/>
      <c r="LHU1" s="8"/>
      <c r="LHV1" s="8"/>
      <c r="LHW1" s="8"/>
      <c r="LHX1" s="8"/>
      <c r="LHY1" s="8"/>
      <c r="LHZ1" s="8"/>
      <c r="LIA1" s="8"/>
      <c r="LIB1" s="8"/>
      <c r="LIC1" s="8"/>
      <c r="LID1" s="8"/>
      <c r="LIE1" s="8"/>
      <c r="LIF1" s="8"/>
      <c r="LIG1" s="8"/>
      <c r="LIH1" s="8"/>
      <c r="LII1" s="8"/>
      <c r="LIJ1" s="8"/>
      <c r="LIK1" s="8"/>
      <c r="LIL1" s="8"/>
      <c r="LIM1" s="8"/>
      <c r="LIN1" s="8"/>
      <c r="LIO1" s="8"/>
      <c r="LIP1" s="8"/>
      <c r="LIQ1" s="8"/>
      <c r="LIR1" s="8"/>
      <c r="LIS1" s="8"/>
      <c r="LIT1" s="8"/>
      <c r="LIU1" s="8"/>
      <c r="LIV1" s="8"/>
      <c r="LIW1" s="8"/>
      <c r="LIX1" s="8"/>
      <c r="LIY1" s="8"/>
      <c r="LIZ1" s="8"/>
      <c r="LJA1" s="8"/>
      <c r="LJB1" s="8"/>
      <c r="LJC1" s="8"/>
      <c r="LJD1" s="8"/>
      <c r="LJE1" s="8"/>
      <c r="LJF1" s="8"/>
      <c r="LJG1" s="8"/>
      <c r="LJH1" s="8"/>
      <c r="LJI1" s="8"/>
      <c r="LJJ1" s="8"/>
      <c r="LJK1" s="8"/>
      <c r="LJL1" s="8"/>
      <c r="LJM1" s="8"/>
      <c r="LJN1" s="8"/>
      <c r="LJO1" s="8"/>
      <c r="LJP1" s="8"/>
      <c r="LJQ1" s="8"/>
      <c r="LJR1" s="8"/>
      <c r="LJS1" s="8"/>
      <c r="LJT1" s="8"/>
      <c r="LJU1" s="8"/>
      <c r="LJV1" s="8"/>
      <c r="LJW1" s="8"/>
      <c r="LJX1" s="8"/>
      <c r="LJY1" s="8"/>
      <c r="LJZ1" s="8"/>
      <c r="LKA1" s="8"/>
      <c r="LKB1" s="8"/>
      <c r="LKC1" s="8"/>
      <c r="LKD1" s="8"/>
      <c r="LKE1" s="8"/>
      <c r="LKF1" s="8"/>
      <c r="LKG1" s="8"/>
      <c r="LKH1" s="8"/>
      <c r="LKI1" s="8"/>
      <c r="LKJ1" s="8"/>
      <c r="LKK1" s="8"/>
      <c r="LKL1" s="8"/>
      <c r="LKM1" s="8"/>
      <c r="LKN1" s="8"/>
      <c r="LKO1" s="8"/>
      <c r="LKP1" s="8"/>
      <c r="LKQ1" s="8"/>
      <c r="LKR1" s="8"/>
      <c r="LKS1" s="8"/>
      <c r="LKT1" s="8"/>
      <c r="LKU1" s="8"/>
      <c r="LKV1" s="8"/>
      <c r="LKW1" s="8"/>
      <c r="LKX1" s="8"/>
      <c r="LKY1" s="8"/>
      <c r="LKZ1" s="8"/>
      <c r="LLA1" s="8"/>
      <c r="LLB1" s="8"/>
      <c r="LLC1" s="8"/>
      <c r="LLD1" s="8"/>
      <c r="LLE1" s="8"/>
      <c r="LLF1" s="8"/>
      <c r="LLG1" s="8"/>
      <c r="LLH1" s="8"/>
      <c r="LLI1" s="8"/>
      <c r="LLJ1" s="8"/>
      <c r="LLK1" s="8"/>
      <c r="LLL1" s="8"/>
      <c r="LLM1" s="8"/>
      <c r="LLN1" s="8"/>
      <c r="LLO1" s="8"/>
      <c r="LLP1" s="8"/>
      <c r="LLQ1" s="8"/>
      <c r="LLR1" s="8"/>
      <c r="LLS1" s="8"/>
      <c r="LLT1" s="8"/>
      <c r="LLU1" s="8"/>
      <c r="LLV1" s="8"/>
      <c r="LLW1" s="8"/>
      <c r="LLX1" s="8"/>
      <c r="LLY1" s="8"/>
      <c r="LLZ1" s="8"/>
      <c r="LMA1" s="8"/>
      <c r="LMB1" s="8"/>
      <c r="LMC1" s="8"/>
      <c r="LMD1" s="8"/>
      <c r="LME1" s="8"/>
      <c r="LMF1" s="8"/>
      <c r="LMG1" s="8"/>
      <c r="LMH1" s="8"/>
      <c r="LMI1" s="8"/>
      <c r="LMJ1" s="8"/>
      <c r="LMK1" s="8"/>
      <c r="LML1" s="8"/>
      <c r="LMM1" s="8"/>
      <c r="LMN1" s="8"/>
      <c r="LMO1" s="8"/>
      <c r="LMP1" s="8"/>
      <c r="LMQ1" s="8"/>
      <c r="LMR1" s="8"/>
      <c r="LMS1" s="8"/>
      <c r="LMT1" s="8"/>
      <c r="LMU1" s="8"/>
      <c r="LMV1" s="8"/>
      <c r="LMW1" s="8"/>
      <c r="LMX1" s="8"/>
      <c r="LMY1" s="8"/>
      <c r="LMZ1" s="8"/>
      <c r="LNA1" s="8"/>
      <c r="LNB1" s="8"/>
      <c r="LNC1" s="8"/>
      <c r="LND1" s="8"/>
      <c r="LNE1" s="8"/>
      <c r="LNF1" s="8"/>
      <c r="LNG1" s="8"/>
      <c r="LNH1" s="8"/>
      <c r="LNI1" s="8"/>
      <c r="LNJ1" s="8"/>
      <c r="LNK1" s="8"/>
      <c r="LNL1" s="8"/>
      <c r="LNM1" s="8"/>
      <c r="LNN1" s="8"/>
      <c r="LNO1" s="8"/>
      <c r="LNP1" s="8"/>
      <c r="LNQ1" s="8"/>
      <c r="LNR1" s="8"/>
      <c r="LNS1" s="8"/>
      <c r="LNT1" s="8"/>
      <c r="LNU1" s="8"/>
      <c r="LNV1" s="8"/>
      <c r="LNW1" s="8"/>
      <c r="LNX1" s="8"/>
      <c r="LNY1" s="8"/>
      <c r="LNZ1" s="8"/>
      <c r="LOA1" s="8"/>
      <c r="LOB1" s="8"/>
      <c r="LOC1" s="8"/>
      <c r="LOD1" s="8"/>
      <c r="LOE1" s="8"/>
      <c r="LOF1" s="8"/>
      <c r="LOG1" s="8"/>
      <c r="LOH1" s="8"/>
      <c r="LOI1" s="8"/>
      <c r="LOJ1" s="8"/>
      <c r="LOK1" s="8"/>
      <c r="LOL1" s="8"/>
      <c r="LOM1" s="8"/>
      <c r="LON1" s="8"/>
      <c r="LOO1" s="8"/>
      <c r="LOP1" s="8"/>
      <c r="LOQ1" s="8"/>
      <c r="LOR1" s="8"/>
      <c r="LOS1" s="8"/>
      <c r="LOT1" s="8"/>
      <c r="LOU1" s="8"/>
      <c r="LOV1" s="8"/>
      <c r="LOW1" s="8"/>
      <c r="LOX1" s="8"/>
      <c r="LOY1" s="8"/>
      <c r="LOZ1" s="8"/>
      <c r="LPA1" s="8"/>
      <c r="LPB1" s="8"/>
      <c r="LPC1" s="8"/>
      <c r="LPD1" s="8"/>
      <c r="LPE1" s="8"/>
      <c r="LPF1" s="8"/>
      <c r="LPG1" s="8"/>
      <c r="LPH1" s="8"/>
      <c r="LPI1" s="8"/>
      <c r="LPJ1" s="8"/>
      <c r="LPK1" s="8"/>
      <c r="LPL1" s="8"/>
      <c r="LPM1" s="8"/>
      <c r="LPN1" s="8"/>
      <c r="LPO1" s="8"/>
      <c r="LPP1" s="8"/>
      <c r="LPQ1" s="8"/>
      <c r="LPR1" s="8"/>
      <c r="LPS1" s="8"/>
      <c r="LPT1" s="8"/>
      <c r="LPU1" s="8"/>
      <c r="LPV1" s="8"/>
      <c r="LPW1" s="8"/>
      <c r="LPX1" s="8"/>
      <c r="LPY1" s="8"/>
      <c r="LPZ1" s="8"/>
      <c r="LQA1" s="8"/>
      <c r="LQB1" s="8"/>
      <c r="LQC1" s="8"/>
      <c r="LQD1" s="8"/>
      <c r="LQE1" s="8"/>
      <c r="LQF1" s="8"/>
      <c r="LQG1" s="8"/>
      <c r="LQH1" s="8"/>
      <c r="LQI1" s="8"/>
      <c r="LQJ1" s="8"/>
      <c r="LQK1" s="8"/>
      <c r="LQL1" s="8"/>
      <c r="LQM1" s="8"/>
      <c r="LQN1" s="8"/>
      <c r="LQO1" s="8"/>
      <c r="LQP1" s="8"/>
      <c r="LQQ1" s="8"/>
      <c r="LQR1" s="8"/>
      <c r="LQS1" s="8"/>
      <c r="LQT1" s="8"/>
      <c r="LQU1" s="8"/>
      <c r="LQV1" s="8"/>
      <c r="LQW1" s="8"/>
      <c r="LQX1" s="8"/>
      <c r="LQY1" s="8"/>
      <c r="LQZ1" s="8"/>
      <c r="LRA1" s="8"/>
      <c r="LRB1" s="8"/>
      <c r="LRC1" s="8"/>
      <c r="LRD1" s="8"/>
      <c r="LRE1" s="8"/>
      <c r="LRF1" s="8"/>
      <c r="LRG1" s="8"/>
      <c r="LRH1" s="8"/>
      <c r="LRI1" s="8"/>
      <c r="LRJ1" s="8"/>
      <c r="LRK1" s="8"/>
      <c r="LRL1" s="8"/>
      <c r="LRM1" s="8"/>
      <c r="LRN1" s="8"/>
      <c r="LRO1" s="8"/>
      <c r="LRP1" s="8"/>
      <c r="LRQ1" s="8"/>
      <c r="LRR1" s="8"/>
      <c r="LRS1" s="8"/>
      <c r="LRT1" s="8"/>
      <c r="LRU1" s="8"/>
      <c r="LRV1" s="8"/>
      <c r="LRW1" s="8"/>
      <c r="LRX1" s="8"/>
      <c r="LRY1" s="8"/>
      <c r="LRZ1" s="8"/>
      <c r="LSA1" s="8"/>
      <c r="LSB1" s="8"/>
      <c r="LSC1" s="8"/>
      <c r="LSD1" s="8"/>
      <c r="LSE1" s="8"/>
      <c r="LSF1" s="8"/>
      <c r="LSG1" s="8"/>
      <c r="LSH1" s="8"/>
      <c r="LSI1" s="8"/>
      <c r="LSJ1" s="8"/>
      <c r="LSK1" s="8"/>
      <c r="LSL1" s="8"/>
      <c r="LSM1" s="8"/>
      <c r="LSN1" s="8"/>
      <c r="LSO1" s="8"/>
      <c r="LSP1" s="8"/>
      <c r="LSQ1" s="8"/>
      <c r="LSR1" s="8"/>
      <c r="LSS1" s="8"/>
      <c r="LST1" s="8"/>
      <c r="LSU1" s="8"/>
      <c r="LSV1" s="8"/>
      <c r="LSW1" s="8"/>
      <c r="LSX1" s="8"/>
      <c r="LSY1" s="8"/>
      <c r="LSZ1" s="8"/>
      <c r="LTA1" s="8"/>
      <c r="LTB1" s="8"/>
      <c r="LTC1" s="8"/>
      <c r="LTD1" s="8"/>
      <c r="LTE1" s="8"/>
      <c r="LTF1" s="8"/>
      <c r="LTG1" s="8"/>
      <c r="LTH1" s="8"/>
      <c r="LTI1" s="8"/>
      <c r="LTJ1" s="8"/>
      <c r="LTK1" s="8"/>
      <c r="LTL1" s="8"/>
      <c r="LTM1" s="8"/>
      <c r="LTN1" s="8"/>
      <c r="LTO1" s="8"/>
      <c r="LTP1" s="8"/>
      <c r="LTQ1" s="8"/>
      <c r="LTR1" s="8"/>
      <c r="LTS1" s="8"/>
      <c r="LTT1" s="8"/>
      <c r="LTU1" s="8"/>
      <c r="LTV1" s="8"/>
      <c r="LTW1" s="8"/>
      <c r="LTX1" s="8"/>
      <c r="LTY1" s="8"/>
      <c r="LTZ1" s="8"/>
      <c r="LUA1" s="8"/>
      <c r="LUB1" s="8"/>
      <c r="LUC1" s="8"/>
      <c r="LUD1" s="8"/>
      <c r="LUE1" s="8"/>
      <c r="LUF1" s="8"/>
      <c r="LUG1" s="8"/>
      <c r="LUH1" s="8"/>
      <c r="LUI1" s="8"/>
      <c r="LUJ1" s="8"/>
      <c r="LUK1" s="8"/>
      <c r="LUL1" s="8"/>
      <c r="LUM1" s="8"/>
      <c r="LUN1" s="8"/>
      <c r="LUO1" s="8"/>
      <c r="LUP1" s="8"/>
      <c r="LUQ1" s="8"/>
      <c r="LUR1" s="8"/>
      <c r="LUS1" s="8"/>
      <c r="LUT1" s="8"/>
      <c r="LUU1" s="8"/>
      <c r="LUV1" s="8"/>
      <c r="LUW1" s="8"/>
      <c r="LUX1" s="8"/>
      <c r="LUY1" s="8"/>
      <c r="LUZ1" s="8"/>
      <c r="LVA1" s="8"/>
      <c r="LVB1" s="8"/>
      <c r="LVC1" s="8"/>
      <c r="LVD1" s="8"/>
      <c r="LVE1" s="8"/>
      <c r="LVF1" s="8"/>
      <c r="LVG1" s="8"/>
      <c r="LVH1" s="8"/>
      <c r="LVI1" s="8"/>
      <c r="LVJ1" s="8"/>
      <c r="LVK1" s="8"/>
      <c r="LVL1" s="8"/>
      <c r="LVM1" s="8"/>
      <c r="LVN1" s="8"/>
      <c r="LVO1" s="8"/>
      <c r="LVP1" s="8"/>
      <c r="LVQ1" s="8"/>
      <c r="LVR1" s="8"/>
      <c r="LVS1" s="8"/>
      <c r="LVT1" s="8"/>
      <c r="LVU1" s="8"/>
      <c r="LVV1" s="8"/>
      <c r="LVW1" s="8"/>
      <c r="LVX1" s="8"/>
      <c r="LVY1" s="8"/>
      <c r="LVZ1" s="8"/>
      <c r="LWA1" s="8"/>
      <c r="LWB1" s="8"/>
      <c r="LWC1" s="8"/>
      <c r="LWD1" s="8"/>
      <c r="LWE1" s="8"/>
      <c r="LWF1" s="8"/>
      <c r="LWG1" s="8"/>
      <c r="LWH1" s="8"/>
      <c r="LWI1" s="8"/>
      <c r="LWJ1" s="8"/>
      <c r="LWK1" s="8"/>
      <c r="LWL1" s="8"/>
      <c r="LWM1" s="8"/>
      <c r="LWN1" s="8"/>
      <c r="LWO1" s="8"/>
      <c r="LWP1" s="8"/>
      <c r="LWQ1" s="8"/>
      <c r="LWR1" s="8"/>
      <c r="LWS1" s="8"/>
      <c r="LWT1" s="8"/>
      <c r="LWU1" s="8"/>
      <c r="LWV1" s="8"/>
      <c r="LWW1" s="8"/>
      <c r="LWX1" s="8"/>
      <c r="LWY1" s="8"/>
      <c r="LWZ1" s="8"/>
      <c r="LXA1" s="8"/>
      <c r="LXB1" s="8"/>
      <c r="LXC1" s="8"/>
      <c r="LXD1" s="8"/>
      <c r="LXE1" s="8"/>
      <c r="LXF1" s="8"/>
      <c r="LXG1" s="8"/>
      <c r="LXH1" s="8"/>
      <c r="LXI1" s="8"/>
      <c r="LXJ1" s="8"/>
      <c r="LXK1" s="8"/>
      <c r="LXL1" s="8"/>
      <c r="LXM1" s="8"/>
      <c r="LXN1" s="8"/>
      <c r="LXO1" s="8"/>
      <c r="LXP1" s="8"/>
      <c r="LXQ1" s="8"/>
      <c r="LXR1" s="8"/>
      <c r="LXS1" s="8"/>
      <c r="LXT1" s="8"/>
      <c r="LXU1" s="8"/>
      <c r="LXV1" s="8"/>
      <c r="LXW1" s="8"/>
      <c r="LXX1" s="8"/>
      <c r="LXY1" s="8"/>
      <c r="LXZ1" s="8"/>
      <c r="LYA1" s="8"/>
      <c r="LYB1" s="8"/>
      <c r="LYC1" s="8"/>
      <c r="LYD1" s="8"/>
      <c r="LYE1" s="8"/>
      <c r="LYF1" s="8"/>
      <c r="LYG1" s="8"/>
      <c r="LYH1" s="8"/>
      <c r="LYI1" s="8"/>
      <c r="LYJ1" s="8"/>
      <c r="LYK1" s="8"/>
      <c r="LYL1" s="8"/>
      <c r="LYM1" s="8"/>
      <c r="LYN1" s="8"/>
      <c r="LYO1" s="8"/>
      <c r="LYP1" s="8"/>
      <c r="LYQ1" s="8"/>
      <c r="LYR1" s="8"/>
      <c r="LYS1" s="8"/>
      <c r="LYT1" s="8"/>
      <c r="LYU1" s="8"/>
      <c r="LYV1" s="8"/>
      <c r="LYW1" s="8"/>
      <c r="LYX1" s="8"/>
      <c r="LYY1" s="8"/>
      <c r="LYZ1" s="8"/>
      <c r="LZA1" s="8"/>
      <c r="LZB1" s="8"/>
      <c r="LZC1" s="8"/>
      <c r="LZD1" s="8"/>
      <c r="LZE1" s="8"/>
      <c r="LZF1" s="8"/>
      <c r="LZG1" s="8"/>
      <c r="LZH1" s="8"/>
      <c r="LZI1" s="8"/>
      <c r="LZJ1" s="8"/>
      <c r="LZK1" s="8"/>
      <c r="LZL1" s="8"/>
      <c r="LZM1" s="8"/>
      <c r="LZN1" s="8"/>
      <c r="LZO1" s="8"/>
      <c r="LZP1" s="8"/>
      <c r="LZQ1" s="8"/>
      <c r="LZR1" s="8"/>
      <c r="LZS1" s="8"/>
      <c r="LZT1" s="8"/>
      <c r="LZU1" s="8"/>
      <c r="LZV1" s="8"/>
      <c r="LZW1" s="8"/>
      <c r="LZX1" s="8"/>
      <c r="LZY1" s="8"/>
      <c r="LZZ1" s="8"/>
      <c r="MAA1" s="8"/>
      <c r="MAB1" s="8"/>
      <c r="MAC1" s="8"/>
      <c r="MAD1" s="8"/>
      <c r="MAE1" s="8"/>
      <c r="MAF1" s="8"/>
      <c r="MAG1" s="8"/>
      <c r="MAH1" s="8"/>
      <c r="MAI1" s="8"/>
      <c r="MAJ1" s="8"/>
      <c r="MAK1" s="8"/>
      <c r="MAL1" s="8"/>
      <c r="MAM1" s="8"/>
      <c r="MAN1" s="8"/>
      <c r="MAO1" s="8"/>
      <c r="MAP1" s="8"/>
      <c r="MAQ1" s="8"/>
      <c r="MAR1" s="8"/>
      <c r="MAS1" s="8"/>
      <c r="MAT1" s="8"/>
      <c r="MAU1" s="8"/>
      <c r="MAV1" s="8"/>
      <c r="MAW1" s="8"/>
      <c r="MAX1" s="8"/>
      <c r="MAY1" s="8"/>
      <c r="MAZ1" s="8"/>
      <c r="MBA1" s="8"/>
      <c r="MBB1" s="8"/>
      <c r="MBC1" s="8"/>
      <c r="MBD1" s="8"/>
      <c r="MBE1" s="8"/>
      <c r="MBF1" s="8"/>
      <c r="MBG1" s="8"/>
      <c r="MBH1" s="8"/>
      <c r="MBI1" s="8"/>
      <c r="MBJ1" s="8"/>
      <c r="MBK1" s="8"/>
      <c r="MBL1" s="8"/>
      <c r="MBM1" s="8"/>
      <c r="MBN1" s="8"/>
      <c r="MBO1" s="8"/>
      <c r="MBP1" s="8"/>
      <c r="MBQ1" s="8"/>
      <c r="MBR1" s="8"/>
      <c r="MBS1" s="8"/>
      <c r="MBT1" s="8"/>
      <c r="MBU1" s="8"/>
      <c r="MBV1" s="8"/>
      <c r="MBW1" s="8"/>
      <c r="MBX1" s="8"/>
      <c r="MBY1" s="8"/>
      <c r="MBZ1" s="8"/>
      <c r="MCA1" s="8"/>
      <c r="MCB1" s="8"/>
      <c r="MCC1" s="8"/>
      <c r="MCD1" s="8"/>
      <c r="MCE1" s="8"/>
      <c r="MCF1" s="8"/>
      <c r="MCG1" s="8"/>
      <c r="MCH1" s="8"/>
      <c r="MCI1" s="8"/>
      <c r="MCJ1" s="8"/>
      <c r="MCK1" s="8"/>
      <c r="MCL1" s="8"/>
      <c r="MCM1" s="8"/>
      <c r="MCN1" s="8"/>
      <c r="MCO1" s="8"/>
      <c r="MCP1" s="8"/>
      <c r="MCQ1" s="8"/>
      <c r="MCR1" s="8"/>
      <c r="MCS1" s="8"/>
      <c r="MCT1" s="8"/>
      <c r="MCU1" s="8"/>
      <c r="MCV1" s="8"/>
      <c r="MCW1" s="8"/>
      <c r="MCX1" s="8"/>
      <c r="MCY1" s="8"/>
      <c r="MCZ1" s="8"/>
      <c r="MDA1" s="8"/>
      <c r="MDB1" s="8"/>
      <c r="MDC1" s="8"/>
      <c r="MDD1" s="8"/>
      <c r="MDE1" s="8"/>
      <c r="MDF1" s="8"/>
      <c r="MDG1" s="8"/>
      <c r="MDH1" s="8"/>
      <c r="MDI1" s="8"/>
      <c r="MDJ1" s="8"/>
      <c r="MDK1" s="8"/>
      <c r="MDL1" s="8"/>
      <c r="MDM1" s="8"/>
      <c r="MDN1" s="8"/>
      <c r="MDO1" s="8"/>
      <c r="MDP1" s="8"/>
      <c r="MDQ1" s="8"/>
      <c r="MDR1" s="8"/>
      <c r="MDS1" s="8"/>
      <c r="MDT1" s="8"/>
      <c r="MDU1" s="8"/>
      <c r="MDV1" s="8"/>
      <c r="MDW1" s="8"/>
      <c r="MDX1" s="8"/>
      <c r="MDY1" s="8"/>
      <c r="MDZ1" s="8"/>
      <c r="MEA1" s="8"/>
      <c r="MEB1" s="8"/>
      <c r="MEC1" s="8"/>
      <c r="MED1" s="8"/>
      <c r="MEE1" s="8"/>
      <c r="MEF1" s="8"/>
      <c r="MEG1" s="8"/>
      <c r="MEH1" s="8"/>
      <c r="MEI1" s="8"/>
      <c r="MEJ1" s="8"/>
      <c r="MEK1" s="8"/>
      <c r="MEL1" s="8"/>
      <c r="MEM1" s="8"/>
      <c r="MEN1" s="8"/>
      <c r="MEO1" s="8"/>
      <c r="MEP1" s="8"/>
      <c r="MEQ1" s="8"/>
      <c r="MER1" s="8"/>
      <c r="MES1" s="8"/>
      <c r="MET1" s="8"/>
      <c r="MEU1" s="8"/>
      <c r="MEV1" s="8"/>
      <c r="MEW1" s="8"/>
      <c r="MEX1" s="8"/>
      <c r="MEY1" s="8"/>
      <c r="MEZ1" s="8"/>
      <c r="MFA1" s="8"/>
      <c r="MFB1" s="8"/>
      <c r="MFC1" s="8"/>
      <c r="MFD1" s="8"/>
      <c r="MFE1" s="8"/>
      <c r="MFF1" s="8"/>
      <c r="MFG1" s="8"/>
      <c r="MFH1" s="8"/>
      <c r="MFI1" s="8"/>
      <c r="MFJ1" s="8"/>
      <c r="MFK1" s="8"/>
      <c r="MFL1" s="8"/>
      <c r="MFM1" s="8"/>
      <c r="MFN1" s="8"/>
      <c r="MFO1" s="8"/>
      <c r="MFP1" s="8"/>
      <c r="MFQ1" s="8"/>
      <c r="MFR1" s="8"/>
      <c r="MFS1" s="8"/>
      <c r="MFT1" s="8"/>
      <c r="MFU1" s="8"/>
      <c r="MFV1" s="8"/>
      <c r="MFW1" s="8"/>
      <c r="MFX1" s="8"/>
      <c r="MFY1" s="8"/>
      <c r="MFZ1" s="8"/>
      <c r="MGA1" s="8"/>
      <c r="MGB1" s="8"/>
      <c r="MGC1" s="8"/>
      <c r="MGD1" s="8"/>
      <c r="MGE1" s="8"/>
      <c r="MGF1" s="8"/>
      <c r="MGG1" s="8"/>
      <c r="MGH1" s="8"/>
      <c r="MGI1" s="8"/>
      <c r="MGJ1" s="8"/>
      <c r="MGK1" s="8"/>
      <c r="MGL1" s="8"/>
      <c r="MGM1" s="8"/>
      <c r="MGN1" s="8"/>
      <c r="MGO1" s="8"/>
      <c r="MGP1" s="8"/>
      <c r="MGQ1" s="8"/>
      <c r="MGR1" s="8"/>
      <c r="MGS1" s="8"/>
      <c r="MGT1" s="8"/>
      <c r="MGU1" s="8"/>
      <c r="MGV1" s="8"/>
      <c r="MGW1" s="8"/>
      <c r="MGX1" s="8"/>
      <c r="MGY1" s="8"/>
      <c r="MGZ1" s="8"/>
      <c r="MHA1" s="8"/>
      <c r="MHB1" s="8"/>
      <c r="MHC1" s="8"/>
      <c r="MHD1" s="8"/>
      <c r="MHE1" s="8"/>
      <c r="MHF1" s="8"/>
      <c r="MHG1" s="8"/>
      <c r="MHH1" s="8"/>
      <c r="MHI1" s="8"/>
      <c r="MHJ1" s="8"/>
      <c r="MHK1" s="8"/>
      <c r="MHL1" s="8"/>
      <c r="MHM1" s="8"/>
      <c r="MHN1" s="8"/>
      <c r="MHO1" s="8"/>
      <c r="MHP1" s="8"/>
      <c r="MHQ1" s="8"/>
      <c r="MHR1" s="8"/>
      <c r="MHS1" s="8"/>
      <c r="MHT1" s="8"/>
      <c r="MHU1" s="8"/>
      <c r="MHV1" s="8"/>
      <c r="MHW1" s="8"/>
      <c r="MHX1" s="8"/>
      <c r="MHY1" s="8"/>
      <c r="MHZ1" s="8"/>
      <c r="MIA1" s="8"/>
      <c r="MIB1" s="8"/>
      <c r="MIC1" s="8"/>
      <c r="MID1" s="8"/>
      <c r="MIE1" s="8"/>
      <c r="MIF1" s="8"/>
      <c r="MIG1" s="8"/>
      <c r="MIH1" s="8"/>
      <c r="MII1" s="8"/>
      <c r="MIJ1" s="8"/>
      <c r="MIK1" s="8"/>
      <c r="MIL1" s="8"/>
      <c r="MIM1" s="8"/>
      <c r="MIN1" s="8"/>
      <c r="MIO1" s="8"/>
      <c r="MIP1" s="8"/>
      <c r="MIQ1" s="8"/>
      <c r="MIR1" s="8"/>
      <c r="MIS1" s="8"/>
      <c r="MIT1" s="8"/>
      <c r="MIU1" s="8"/>
      <c r="MIV1" s="8"/>
      <c r="MIW1" s="8"/>
      <c r="MIX1" s="8"/>
      <c r="MIY1" s="8"/>
      <c r="MIZ1" s="8"/>
      <c r="MJA1" s="8"/>
      <c r="MJB1" s="8"/>
      <c r="MJC1" s="8"/>
      <c r="MJD1" s="8"/>
      <c r="MJE1" s="8"/>
      <c r="MJF1" s="8"/>
      <c r="MJG1" s="8"/>
      <c r="MJH1" s="8"/>
      <c r="MJI1" s="8"/>
      <c r="MJJ1" s="8"/>
      <c r="MJK1" s="8"/>
      <c r="MJL1" s="8"/>
      <c r="MJM1" s="8"/>
      <c r="MJN1" s="8"/>
      <c r="MJO1" s="8"/>
      <c r="MJP1" s="8"/>
      <c r="MJQ1" s="8"/>
      <c r="MJR1" s="8"/>
      <c r="MJS1" s="8"/>
      <c r="MJT1" s="8"/>
      <c r="MJU1" s="8"/>
      <c r="MJV1" s="8"/>
      <c r="MJW1" s="8"/>
      <c r="MJX1" s="8"/>
      <c r="MJY1" s="8"/>
      <c r="MJZ1" s="8"/>
      <c r="MKA1" s="8"/>
      <c r="MKB1" s="8"/>
      <c r="MKC1" s="8"/>
      <c r="MKD1" s="8"/>
      <c r="MKE1" s="8"/>
      <c r="MKF1" s="8"/>
      <c r="MKG1" s="8"/>
      <c r="MKH1" s="8"/>
      <c r="MKI1" s="8"/>
      <c r="MKJ1" s="8"/>
      <c r="MKK1" s="8"/>
      <c r="MKL1" s="8"/>
      <c r="MKM1" s="8"/>
      <c r="MKN1" s="8"/>
      <c r="MKO1" s="8"/>
      <c r="MKP1" s="8"/>
      <c r="MKQ1" s="8"/>
      <c r="MKR1" s="8"/>
      <c r="MKS1" s="8"/>
      <c r="MKT1" s="8"/>
      <c r="MKU1" s="8"/>
      <c r="MKV1" s="8"/>
      <c r="MKW1" s="8"/>
      <c r="MKX1" s="8"/>
      <c r="MKY1" s="8"/>
      <c r="MKZ1" s="8"/>
      <c r="MLA1" s="8"/>
      <c r="MLB1" s="8"/>
      <c r="MLC1" s="8"/>
      <c r="MLD1" s="8"/>
      <c r="MLE1" s="8"/>
      <c r="MLF1" s="8"/>
      <c r="MLG1" s="8"/>
      <c r="MLH1" s="8"/>
      <c r="MLI1" s="8"/>
      <c r="MLJ1" s="8"/>
      <c r="MLK1" s="8"/>
      <c r="MLL1" s="8"/>
      <c r="MLM1" s="8"/>
      <c r="MLN1" s="8"/>
      <c r="MLO1" s="8"/>
      <c r="MLP1" s="8"/>
      <c r="MLQ1" s="8"/>
      <c r="MLR1" s="8"/>
      <c r="MLS1" s="8"/>
      <c r="MLT1" s="8"/>
      <c r="MLU1" s="8"/>
      <c r="MLV1" s="8"/>
      <c r="MLW1" s="8"/>
      <c r="MLX1" s="8"/>
      <c r="MLY1" s="8"/>
      <c r="MLZ1" s="8"/>
      <c r="MMA1" s="8"/>
      <c r="MMB1" s="8"/>
      <c r="MMC1" s="8"/>
      <c r="MMD1" s="8"/>
      <c r="MME1" s="8"/>
      <c r="MMF1" s="8"/>
      <c r="MMG1" s="8"/>
      <c r="MMH1" s="8"/>
      <c r="MMI1" s="8"/>
      <c r="MMJ1" s="8"/>
      <c r="MMK1" s="8"/>
      <c r="MML1" s="8"/>
      <c r="MMM1" s="8"/>
      <c r="MMN1" s="8"/>
      <c r="MMO1" s="8"/>
      <c r="MMP1" s="8"/>
      <c r="MMQ1" s="8"/>
      <c r="MMR1" s="8"/>
      <c r="MMS1" s="8"/>
      <c r="MMT1" s="8"/>
      <c r="MMU1" s="8"/>
      <c r="MMV1" s="8"/>
      <c r="MMW1" s="8"/>
      <c r="MMX1" s="8"/>
      <c r="MMY1" s="8"/>
      <c r="MMZ1" s="8"/>
      <c r="MNA1" s="8"/>
      <c r="MNB1" s="8"/>
      <c r="MNC1" s="8"/>
      <c r="MND1" s="8"/>
      <c r="MNE1" s="8"/>
      <c r="MNF1" s="8"/>
      <c r="MNG1" s="8"/>
      <c r="MNH1" s="8"/>
      <c r="MNI1" s="8"/>
      <c r="MNJ1" s="8"/>
      <c r="MNK1" s="8"/>
      <c r="MNL1" s="8"/>
      <c r="MNM1" s="8"/>
      <c r="MNN1" s="8"/>
      <c r="MNO1" s="8"/>
      <c r="MNP1" s="8"/>
      <c r="MNQ1" s="8"/>
      <c r="MNR1" s="8"/>
      <c r="MNS1" s="8"/>
      <c r="MNT1" s="8"/>
      <c r="MNU1" s="8"/>
      <c r="MNV1" s="8"/>
      <c r="MNW1" s="8"/>
      <c r="MNX1" s="8"/>
      <c r="MNY1" s="8"/>
      <c r="MNZ1" s="8"/>
      <c r="MOA1" s="8"/>
      <c r="MOB1" s="8"/>
      <c r="MOC1" s="8"/>
      <c r="MOD1" s="8"/>
      <c r="MOE1" s="8"/>
      <c r="MOF1" s="8"/>
      <c r="MOG1" s="8"/>
      <c r="MOH1" s="8"/>
      <c r="MOI1" s="8"/>
      <c r="MOJ1" s="8"/>
      <c r="MOK1" s="8"/>
      <c r="MOL1" s="8"/>
      <c r="MOM1" s="8"/>
      <c r="MON1" s="8"/>
      <c r="MOO1" s="8"/>
      <c r="MOP1" s="8"/>
      <c r="MOQ1" s="8"/>
      <c r="MOR1" s="8"/>
      <c r="MOS1" s="8"/>
      <c r="MOT1" s="8"/>
      <c r="MOU1" s="8"/>
      <c r="MOV1" s="8"/>
      <c r="MOW1" s="8"/>
      <c r="MOX1" s="8"/>
      <c r="MOY1" s="8"/>
      <c r="MOZ1" s="8"/>
      <c r="MPA1" s="8"/>
      <c r="MPB1" s="8"/>
      <c r="MPC1" s="8"/>
      <c r="MPD1" s="8"/>
      <c r="MPE1" s="8"/>
      <c r="MPF1" s="8"/>
      <c r="MPG1" s="8"/>
      <c r="MPH1" s="8"/>
      <c r="MPI1" s="8"/>
      <c r="MPJ1" s="8"/>
      <c r="MPK1" s="8"/>
      <c r="MPL1" s="8"/>
      <c r="MPM1" s="8"/>
      <c r="MPN1" s="8"/>
      <c r="MPO1" s="8"/>
      <c r="MPP1" s="8"/>
      <c r="MPQ1" s="8"/>
      <c r="MPR1" s="8"/>
      <c r="MPS1" s="8"/>
      <c r="MPT1" s="8"/>
      <c r="MPU1" s="8"/>
      <c r="MPV1" s="8"/>
      <c r="MPW1" s="8"/>
      <c r="MPX1" s="8"/>
      <c r="MPY1" s="8"/>
      <c r="MPZ1" s="8"/>
      <c r="MQA1" s="8"/>
      <c r="MQB1" s="8"/>
      <c r="MQC1" s="8"/>
      <c r="MQD1" s="8"/>
      <c r="MQE1" s="8"/>
      <c r="MQF1" s="8"/>
      <c r="MQG1" s="8"/>
      <c r="MQH1" s="8"/>
      <c r="MQI1" s="8"/>
      <c r="MQJ1" s="8"/>
      <c r="MQK1" s="8"/>
      <c r="MQL1" s="8"/>
      <c r="MQM1" s="8"/>
      <c r="MQN1" s="8"/>
      <c r="MQO1" s="8"/>
      <c r="MQP1" s="8"/>
      <c r="MQQ1" s="8"/>
      <c r="MQR1" s="8"/>
      <c r="MQS1" s="8"/>
      <c r="MQT1" s="8"/>
      <c r="MQU1" s="8"/>
      <c r="MQV1" s="8"/>
      <c r="MQW1" s="8"/>
      <c r="MQX1" s="8"/>
      <c r="MQY1" s="8"/>
      <c r="MQZ1" s="8"/>
      <c r="MRA1" s="8"/>
      <c r="MRB1" s="8"/>
      <c r="MRC1" s="8"/>
      <c r="MRD1" s="8"/>
      <c r="MRE1" s="8"/>
      <c r="MRF1" s="8"/>
      <c r="MRG1" s="8"/>
      <c r="MRH1" s="8"/>
      <c r="MRI1" s="8"/>
      <c r="MRJ1" s="8"/>
      <c r="MRK1" s="8"/>
      <c r="MRL1" s="8"/>
      <c r="MRM1" s="8"/>
      <c r="MRN1" s="8"/>
      <c r="MRO1" s="8"/>
      <c r="MRP1" s="8"/>
      <c r="MRQ1" s="8"/>
      <c r="MRR1" s="8"/>
      <c r="MRS1" s="8"/>
      <c r="MRT1" s="8"/>
      <c r="MRU1" s="8"/>
      <c r="MRV1" s="8"/>
      <c r="MRW1" s="8"/>
      <c r="MRX1" s="8"/>
      <c r="MRY1" s="8"/>
      <c r="MRZ1" s="8"/>
      <c r="MSA1" s="8"/>
      <c r="MSB1" s="8"/>
      <c r="MSC1" s="8"/>
      <c r="MSD1" s="8"/>
      <c r="MSE1" s="8"/>
      <c r="MSF1" s="8"/>
      <c r="MSG1" s="8"/>
      <c r="MSH1" s="8"/>
      <c r="MSI1" s="8"/>
      <c r="MSJ1" s="8"/>
      <c r="MSK1" s="8"/>
      <c r="MSL1" s="8"/>
      <c r="MSM1" s="8"/>
      <c r="MSN1" s="8"/>
      <c r="MSO1" s="8"/>
      <c r="MSP1" s="8"/>
      <c r="MSQ1" s="8"/>
      <c r="MSR1" s="8"/>
      <c r="MSS1" s="8"/>
      <c r="MST1" s="8"/>
      <c r="MSU1" s="8"/>
      <c r="MSV1" s="8"/>
      <c r="MSW1" s="8"/>
      <c r="MSX1" s="8"/>
      <c r="MSY1" s="8"/>
      <c r="MSZ1" s="8"/>
      <c r="MTA1" s="8"/>
      <c r="MTB1" s="8"/>
      <c r="MTC1" s="8"/>
      <c r="MTD1" s="8"/>
      <c r="MTE1" s="8"/>
      <c r="MTF1" s="8"/>
      <c r="MTG1" s="8"/>
      <c r="MTH1" s="8"/>
      <c r="MTI1" s="8"/>
      <c r="MTJ1" s="8"/>
      <c r="MTK1" s="8"/>
      <c r="MTL1" s="8"/>
      <c r="MTM1" s="8"/>
      <c r="MTN1" s="8"/>
      <c r="MTO1" s="8"/>
      <c r="MTP1" s="8"/>
      <c r="MTQ1" s="8"/>
      <c r="MTR1" s="8"/>
      <c r="MTS1" s="8"/>
      <c r="MTT1" s="8"/>
      <c r="MTU1" s="8"/>
      <c r="MTV1" s="8"/>
      <c r="MTW1" s="8"/>
      <c r="MTX1" s="8"/>
      <c r="MTY1" s="8"/>
      <c r="MTZ1" s="8"/>
      <c r="MUA1" s="8"/>
      <c r="MUB1" s="8"/>
      <c r="MUC1" s="8"/>
      <c r="MUD1" s="8"/>
      <c r="MUE1" s="8"/>
      <c r="MUF1" s="8"/>
      <c r="MUG1" s="8"/>
      <c r="MUH1" s="8"/>
      <c r="MUI1" s="8"/>
      <c r="MUJ1" s="8"/>
      <c r="MUK1" s="8"/>
      <c r="MUL1" s="8"/>
      <c r="MUM1" s="8"/>
      <c r="MUN1" s="8"/>
      <c r="MUO1" s="8"/>
      <c r="MUP1" s="8"/>
      <c r="MUQ1" s="8"/>
      <c r="MUR1" s="8"/>
      <c r="MUS1" s="8"/>
      <c r="MUT1" s="8"/>
      <c r="MUU1" s="8"/>
      <c r="MUV1" s="8"/>
      <c r="MUW1" s="8"/>
      <c r="MUX1" s="8"/>
      <c r="MUY1" s="8"/>
      <c r="MUZ1" s="8"/>
      <c r="MVA1" s="8"/>
      <c r="MVB1" s="8"/>
      <c r="MVC1" s="8"/>
      <c r="MVD1" s="8"/>
      <c r="MVE1" s="8"/>
      <c r="MVF1" s="8"/>
      <c r="MVG1" s="8"/>
      <c r="MVH1" s="8"/>
      <c r="MVI1" s="8"/>
      <c r="MVJ1" s="8"/>
      <c r="MVK1" s="8"/>
      <c r="MVL1" s="8"/>
      <c r="MVM1" s="8"/>
      <c r="MVN1" s="8"/>
      <c r="MVO1" s="8"/>
      <c r="MVP1" s="8"/>
      <c r="MVQ1" s="8"/>
      <c r="MVR1" s="8"/>
      <c r="MVS1" s="8"/>
      <c r="MVT1" s="8"/>
      <c r="MVU1" s="8"/>
      <c r="MVV1" s="8"/>
      <c r="MVW1" s="8"/>
      <c r="MVX1" s="8"/>
      <c r="MVY1" s="8"/>
      <c r="MVZ1" s="8"/>
      <c r="MWA1" s="8"/>
      <c r="MWB1" s="8"/>
      <c r="MWC1" s="8"/>
      <c r="MWD1" s="8"/>
      <c r="MWE1" s="8"/>
      <c r="MWF1" s="8"/>
      <c r="MWG1" s="8"/>
      <c r="MWH1" s="8"/>
      <c r="MWI1" s="8"/>
      <c r="MWJ1" s="8"/>
      <c r="MWK1" s="8"/>
      <c r="MWL1" s="8"/>
      <c r="MWM1" s="8"/>
      <c r="MWN1" s="8"/>
      <c r="MWO1" s="8"/>
      <c r="MWP1" s="8"/>
      <c r="MWQ1" s="8"/>
      <c r="MWR1" s="8"/>
      <c r="MWS1" s="8"/>
      <c r="MWT1" s="8"/>
      <c r="MWU1" s="8"/>
      <c r="MWV1" s="8"/>
      <c r="MWW1" s="8"/>
      <c r="MWX1" s="8"/>
      <c r="MWY1" s="8"/>
      <c r="MWZ1" s="8"/>
      <c r="MXA1" s="8"/>
      <c r="MXB1" s="8"/>
      <c r="MXC1" s="8"/>
      <c r="MXD1" s="8"/>
      <c r="MXE1" s="8"/>
      <c r="MXF1" s="8"/>
      <c r="MXG1" s="8"/>
      <c r="MXH1" s="8"/>
      <c r="MXI1" s="8"/>
      <c r="MXJ1" s="8"/>
      <c r="MXK1" s="8"/>
      <c r="MXL1" s="8"/>
      <c r="MXM1" s="8"/>
      <c r="MXN1" s="8"/>
      <c r="MXO1" s="8"/>
      <c r="MXP1" s="8"/>
      <c r="MXQ1" s="8"/>
      <c r="MXR1" s="8"/>
      <c r="MXS1" s="8"/>
      <c r="MXT1" s="8"/>
      <c r="MXU1" s="8"/>
      <c r="MXV1" s="8"/>
      <c r="MXW1" s="8"/>
      <c r="MXX1" s="8"/>
      <c r="MXY1" s="8"/>
      <c r="MXZ1" s="8"/>
      <c r="MYA1" s="8"/>
      <c r="MYB1" s="8"/>
      <c r="MYC1" s="8"/>
      <c r="MYD1" s="8"/>
      <c r="MYE1" s="8"/>
      <c r="MYF1" s="8"/>
      <c r="MYG1" s="8"/>
      <c r="MYH1" s="8"/>
      <c r="MYI1" s="8"/>
      <c r="MYJ1" s="8"/>
      <c r="MYK1" s="8"/>
      <c r="MYL1" s="8"/>
      <c r="MYM1" s="8"/>
      <c r="MYN1" s="8"/>
      <c r="MYO1" s="8"/>
      <c r="MYP1" s="8"/>
      <c r="MYQ1" s="8"/>
      <c r="MYR1" s="8"/>
      <c r="MYS1" s="8"/>
      <c r="MYT1" s="8"/>
      <c r="MYU1" s="8"/>
      <c r="MYV1" s="8"/>
      <c r="MYW1" s="8"/>
      <c r="MYX1" s="8"/>
      <c r="MYY1" s="8"/>
      <c r="MYZ1" s="8"/>
      <c r="MZA1" s="8"/>
      <c r="MZB1" s="8"/>
      <c r="MZC1" s="8"/>
      <c r="MZD1" s="8"/>
      <c r="MZE1" s="8"/>
      <c r="MZF1" s="8"/>
      <c r="MZG1" s="8"/>
      <c r="MZH1" s="8"/>
      <c r="MZI1" s="8"/>
      <c r="MZJ1" s="8"/>
      <c r="MZK1" s="8"/>
      <c r="MZL1" s="8"/>
      <c r="MZM1" s="8"/>
      <c r="MZN1" s="8"/>
      <c r="MZO1" s="8"/>
      <c r="MZP1" s="8"/>
      <c r="MZQ1" s="8"/>
      <c r="MZR1" s="8"/>
      <c r="MZS1" s="8"/>
      <c r="MZT1" s="8"/>
      <c r="MZU1" s="8"/>
      <c r="MZV1" s="8"/>
      <c r="MZW1" s="8"/>
      <c r="MZX1" s="8"/>
      <c r="MZY1" s="8"/>
      <c r="MZZ1" s="8"/>
      <c r="NAA1" s="8"/>
      <c r="NAB1" s="8"/>
      <c r="NAC1" s="8"/>
      <c r="NAD1" s="8"/>
      <c r="NAE1" s="8"/>
      <c r="NAF1" s="8"/>
      <c r="NAG1" s="8"/>
      <c r="NAH1" s="8"/>
      <c r="NAI1" s="8"/>
      <c r="NAJ1" s="8"/>
      <c r="NAK1" s="8"/>
      <c r="NAL1" s="8"/>
      <c r="NAM1" s="8"/>
      <c r="NAN1" s="8"/>
      <c r="NAO1" s="8"/>
      <c r="NAP1" s="8"/>
      <c r="NAQ1" s="8"/>
      <c r="NAR1" s="8"/>
      <c r="NAS1" s="8"/>
      <c r="NAT1" s="8"/>
      <c r="NAU1" s="8"/>
      <c r="NAV1" s="8"/>
      <c r="NAW1" s="8"/>
      <c r="NAX1" s="8"/>
      <c r="NAY1" s="8"/>
      <c r="NAZ1" s="8"/>
      <c r="NBA1" s="8"/>
      <c r="NBB1" s="8"/>
      <c r="NBC1" s="8"/>
      <c r="NBD1" s="8"/>
      <c r="NBE1" s="8"/>
      <c r="NBF1" s="8"/>
      <c r="NBG1" s="8"/>
      <c r="NBH1" s="8"/>
      <c r="NBI1" s="8"/>
      <c r="NBJ1" s="8"/>
      <c r="NBK1" s="8"/>
      <c r="NBL1" s="8"/>
      <c r="NBM1" s="8"/>
      <c r="NBN1" s="8"/>
      <c r="NBO1" s="8"/>
      <c r="NBP1" s="8"/>
      <c r="NBQ1" s="8"/>
      <c r="NBR1" s="8"/>
      <c r="NBS1" s="8"/>
      <c r="NBT1" s="8"/>
      <c r="NBU1" s="8"/>
      <c r="NBV1" s="8"/>
      <c r="NBW1" s="8"/>
      <c r="NBX1" s="8"/>
      <c r="NBY1" s="8"/>
      <c r="NBZ1" s="8"/>
      <c r="NCA1" s="8"/>
      <c r="NCB1" s="8"/>
      <c r="NCC1" s="8"/>
      <c r="NCD1" s="8"/>
      <c r="NCE1" s="8"/>
      <c r="NCF1" s="8"/>
      <c r="NCG1" s="8"/>
      <c r="NCH1" s="8"/>
      <c r="NCI1" s="8"/>
      <c r="NCJ1" s="8"/>
      <c r="NCK1" s="8"/>
      <c r="NCL1" s="8"/>
      <c r="NCM1" s="8"/>
      <c r="NCN1" s="8"/>
      <c r="NCO1" s="8"/>
      <c r="NCP1" s="8"/>
      <c r="NCQ1" s="8"/>
      <c r="NCR1" s="8"/>
      <c r="NCS1" s="8"/>
      <c r="NCT1" s="8"/>
      <c r="NCU1" s="8"/>
      <c r="NCV1" s="8"/>
      <c r="NCW1" s="8"/>
      <c r="NCX1" s="8"/>
      <c r="NCY1" s="8"/>
      <c r="NCZ1" s="8"/>
      <c r="NDA1" s="8"/>
      <c r="NDB1" s="8"/>
      <c r="NDC1" s="8"/>
      <c r="NDD1" s="8"/>
      <c r="NDE1" s="8"/>
      <c r="NDF1" s="8"/>
      <c r="NDG1" s="8"/>
      <c r="NDH1" s="8"/>
      <c r="NDI1" s="8"/>
      <c r="NDJ1" s="8"/>
      <c r="NDK1" s="8"/>
      <c r="NDL1" s="8"/>
      <c r="NDM1" s="8"/>
      <c r="NDN1" s="8"/>
      <c r="NDO1" s="8"/>
      <c r="NDP1" s="8"/>
      <c r="NDQ1" s="8"/>
      <c r="NDR1" s="8"/>
      <c r="NDS1" s="8"/>
      <c r="NDT1" s="8"/>
      <c r="NDU1" s="8"/>
      <c r="NDV1" s="8"/>
      <c r="NDW1" s="8"/>
      <c r="NDX1" s="8"/>
      <c r="NDY1" s="8"/>
      <c r="NDZ1" s="8"/>
      <c r="NEA1" s="8"/>
      <c r="NEB1" s="8"/>
      <c r="NEC1" s="8"/>
      <c r="NED1" s="8"/>
      <c r="NEE1" s="8"/>
      <c r="NEF1" s="8"/>
      <c r="NEG1" s="8"/>
      <c r="NEH1" s="8"/>
      <c r="NEI1" s="8"/>
      <c r="NEJ1" s="8"/>
      <c r="NEK1" s="8"/>
      <c r="NEL1" s="8"/>
      <c r="NEM1" s="8"/>
      <c r="NEN1" s="8"/>
      <c r="NEO1" s="8"/>
      <c r="NEP1" s="8"/>
      <c r="NEQ1" s="8"/>
      <c r="NER1" s="8"/>
      <c r="NES1" s="8"/>
      <c r="NET1" s="8"/>
      <c r="NEU1" s="8"/>
      <c r="NEV1" s="8"/>
      <c r="NEW1" s="8"/>
      <c r="NEX1" s="8"/>
      <c r="NEY1" s="8"/>
      <c r="NEZ1" s="8"/>
      <c r="NFA1" s="8"/>
      <c r="NFB1" s="8"/>
      <c r="NFC1" s="8"/>
      <c r="NFD1" s="8"/>
      <c r="NFE1" s="8"/>
      <c r="NFF1" s="8"/>
      <c r="NFG1" s="8"/>
      <c r="NFH1" s="8"/>
      <c r="NFI1" s="8"/>
      <c r="NFJ1" s="8"/>
      <c r="NFK1" s="8"/>
      <c r="NFL1" s="8"/>
      <c r="NFM1" s="8"/>
      <c r="NFN1" s="8"/>
      <c r="NFO1" s="8"/>
      <c r="NFP1" s="8"/>
      <c r="NFQ1" s="8"/>
      <c r="NFR1" s="8"/>
      <c r="NFS1" s="8"/>
      <c r="NFT1" s="8"/>
      <c r="NFU1" s="8"/>
      <c r="NFV1" s="8"/>
      <c r="NFW1" s="8"/>
      <c r="NFX1" s="8"/>
      <c r="NFY1" s="8"/>
      <c r="NFZ1" s="8"/>
      <c r="NGA1" s="8"/>
      <c r="NGB1" s="8"/>
      <c r="NGC1" s="8"/>
      <c r="NGD1" s="8"/>
      <c r="NGE1" s="8"/>
      <c r="NGF1" s="8"/>
      <c r="NGG1" s="8"/>
      <c r="NGH1" s="8"/>
      <c r="NGI1" s="8"/>
      <c r="NGJ1" s="8"/>
      <c r="NGK1" s="8"/>
      <c r="NGL1" s="8"/>
      <c r="NGM1" s="8"/>
      <c r="NGN1" s="8"/>
      <c r="NGO1" s="8"/>
      <c r="NGP1" s="8"/>
      <c r="NGQ1" s="8"/>
      <c r="NGR1" s="8"/>
      <c r="NGS1" s="8"/>
      <c r="NGT1" s="8"/>
      <c r="NGU1" s="8"/>
      <c r="NGV1" s="8"/>
      <c r="NGW1" s="8"/>
      <c r="NGX1" s="8"/>
      <c r="NGY1" s="8"/>
      <c r="NGZ1" s="8"/>
      <c r="NHA1" s="8"/>
      <c r="NHB1" s="8"/>
      <c r="NHC1" s="8"/>
      <c r="NHD1" s="8"/>
      <c r="NHE1" s="8"/>
      <c r="NHF1" s="8"/>
      <c r="NHG1" s="8"/>
      <c r="NHH1" s="8"/>
      <c r="NHI1" s="8"/>
      <c r="NHJ1" s="8"/>
      <c r="NHK1" s="8"/>
      <c r="NHL1" s="8"/>
      <c r="NHM1" s="8"/>
      <c r="NHN1" s="8"/>
      <c r="NHO1" s="8"/>
      <c r="NHP1" s="8"/>
      <c r="NHQ1" s="8"/>
      <c r="NHR1" s="8"/>
      <c r="NHS1" s="8"/>
      <c r="NHT1" s="8"/>
      <c r="NHU1" s="8"/>
      <c r="NHV1" s="8"/>
      <c r="NHW1" s="8"/>
      <c r="NHX1" s="8"/>
      <c r="NHY1" s="8"/>
      <c r="NHZ1" s="8"/>
      <c r="NIA1" s="8"/>
      <c r="NIB1" s="8"/>
      <c r="NIC1" s="8"/>
      <c r="NID1" s="8"/>
      <c r="NIE1" s="8"/>
      <c r="NIF1" s="8"/>
      <c r="NIG1" s="8"/>
      <c r="NIH1" s="8"/>
      <c r="NII1" s="8"/>
      <c r="NIJ1" s="8"/>
      <c r="NIK1" s="8"/>
      <c r="NIL1" s="8"/>
      <c r="NIM1" s="8"/>
      <c r="NIN1" s="8"/>
      <c r="NIO1" s="8"/>
      <c r="NIP1" s="8"/>
      <c r="NIQ1" s="8"/>
      <c r="NIR1" s="8"/>
      <c r="NIS1" s="8"/>
      <c r="NIT1" s="8"/>
      <c r="NIU1" s="8"/>
      <c r="NIV1" s="8"/>
      <c r="NIW1" s="8"/>
      <c r="NIX1" s="8"/>
      <c r="NIY1" s="8"/>
      <c r="NIZ1" s="8"/>
      <c r="NJA1" s="8"/>
      <c r="NJB1" s="8"/>
      <c r="NJC1" s="8"/>
      <c r="NJD1" s="8"/>
      <c r="NJE1" s="8"/>
      <c r="NJF1" s="8"/>
      <c r="NJG1" s="8"/>
      <c r="NJH1" s="8"/>
      <c r="NJI1" s="8"/>
      <c r="NJJ1" s="8"/>
      <c r="NJK1" s="8"/>
      <c r="NJL1" s="8"/>
      <c r="NJM1" s="8"/>
      <c r="NJN1" s="8"/>
      <c r="NJO1" s="8"/>
      <c r="NJP1" s="8"/>
      <c r="NJQ1" s="8"/>
      <c r="NJR1" s="8"/>
      <c r="NJS1" s="8"/>
      <c r="NJT1" s="8"/>
      <c r="NJU1" s="8"/>
      <c r="NJV1" s="8"/>
      <c r="NJW1" s="8"/>
      <c r="NJX1" s="8"/>
      <c r="NJY1" s="8"/>
      <c r="NJZ1" s="8"/>
      <c r="NKA1" s="8"/>
      <c r="NKB1" s="8"/>
      <c r="NKC1" s="8"/>
      <c r="NKD1" s="8"/>
      <c r="NKE1" s="8"/>
      <c r="NKF1" s="8"/>
      <c r="NKG1" s="8"/>
      <c r="NKH1" s="8"/>
      <c r="NKI1" s="8"/>
      <c r="NKJ1" s="8"/>
      <c r="NKK1" s="8"/>
      <c r="NKL1" s="8"/>
      <c r="NKM1" s="8"/>
      <c r="NKN1" s="8"/>
      <c r="NKO1" s="8"/>
      <c r="NKP1" s="8"/>
      <c r="NKQ1" s="8"/>
      <c r="NKR1" s="8"/>
      <c r="NKS1" s="8"/>
      <c r="NKT1" s="8"/>
      <c r="NKU1" s="8"/>
      <c r="NKV1" s="8"/>
      <c r="NKW1" s="8"/>
      <c r="NKX1" s="8"/>
      <c r="NKY1" s="8"/>
      <c r="NKZ1" s="8"/>
      <c r="NLA1" s="8"/>
      <c r="NLB1" s="8"/>
      <c r="NLC1" s="8"/>
      <c r="NLD1" s="8"/>
      <c r="NLE1" s="8"/>
      <c r="NLF1" s="8"/>
      <c r="NLG1" s="8"/>
      <c r="NLH1" s="8"/>
      <c r="NLI1" s="8"/>
      <c r="NLJ1" s="8"/>
      <c r="NLK1" s="8"/>
      <c r="NLL1" s="8"/>
      <c r="NLM1" s="8"/>
      <c r="NLN1" s="8"/>
      <c r="NLO1" s="8"/>
      <c r="NLP1" s="8"/>
      <c r="NLQ1" s="8"/>
      <c r="NLR1" s="8"/>
      <c r="NLS1" s="8"/>
      <c r="NLT1" s="8"/>
      <c r="NLU1" s="8"/>
      <c r="NLV1" s="8"/>
      <c r="NLW1" s="8"/>
      <c r="NLX1" s="8"/>
      <c r="NLY1" s="8"/>
      <c r="NLZ1" s="8"/>
      <c r="NMA1" s="8"/>
      <c r="NMB1" s="8"/>
      <c r="NMC1" s="8"/>
      <c r="NMD1" s="8"/>
      <c r="NME1" s="8"/>
      <c r="NMF1" s="8"/>
      <c r="NMG1" s="8"/>
      <c r="NMH1" s="8"/>
      <c r="NMI1" s="8"/>
      <c r="NMJ1" s="8"/>
      <c r="NMK1" s="8"/>
      <c r="NML1" s="8"/>
      <c r="NMM1" s="8"/>
      <c r="NMN1" s="8"/>
      <c r="NMO1" s="8"/>
      <c r="NMP1" s="8"/>
      <c r="NMQ1" s="8"/>
      <c r="NMR1" s="8"/>
      <c r="NMS1" s="8"/>
      <c r="NMT1" s="8"/>
      <c r="NMU1" s="8"/>
      <c r="NMV1" s="8"/>
      <c r="NMW1" s="8"/>
      <c r="NMX1" s="8"/>
      <c r="NMY1" s="8"/>
      <c r="NMZ1" s="8"/>
      <c r="NNA1" s="8"/>
      <c r="NNB1" s="8"/>
      <c r="NNC1" s="8"/>
      <c r="NND1" s="8"/>
      <c r="NNE1" s="8"/>
      <c r="NNF1" s="8"/>
      <c r="NNG1" s="8"/>
      <c r="NNH1" s="8"/>
      <c r="NNI1" s="8"/>
      <c r="NNJ1" s="8"/>
      <c r="NNK1" s="8"/>
      <c r="NNL1" s="8"/>
      <c r="NNM1" s="8"/>
      <c r="NNN1" s="8"/>
      <c r="NNO1" s="8"/>
      <c r="NNP1" s="8"/>
      <c r="NNQ1" s="8"/>
      <c r="NNR1" s="8"/>
      <c r="NNS1" s="8"/>
      <c r="NNT1" s="8"/>
      <c r="NNU1" s="8"/>
      <c r="NNV1" s="8"/>
      <c r="NNW1" s="8"/>
      <c r="NNX1" s="8"/>
      <c r="NNY1" s="8"/>
      <c r="NNZ1" s="8"/>
      <c r="NOA1" s="8"/>
      <c r="NOB1" s="8"/>
      <c r="NOC1" s="8"/>
      <c r="NOD1" s="8"/>
      <c r="NOE1" s="8"/>
      <c r="NOF1" s="8"/>
      <c r="NOG1" s="8"/>
      <c r="NOH1" s="8"/>
      <c r="NOI1" s="8"/>
      <c r="NOJ1" s="8"/>
      <c r="NOK1" s="8"/>
      <c r="NOL1" s="8"/>
      <c r="NOM1" s="8"/>
      <c r="NON1" s="8"/>
      <c r="NOO1" s="8"/>
      <c r="NOP1" s="8"/>
      <c r="NOQ1" s="8"/>
      <c r="NOR1" s="8"/>
      <c r="NOS1" s="8"/>
      <c r="NOT1" s="8"/>
      <c r="NOU1" s="8"/>
      <c r="NOV1" s="8"/>
      <c r="NOW1" s="8"/>
      <c r="NOX1" s="8"/>
      <c r="NOY1" s="8"/>
      <c r="NOZ1" s="8"/>
      <c r="NPA1" s="8"/>
      <c r="NPB1" s="8"/>
      <c r="NPC1" s="8"/>
      <c r="NPD1" s="8"/>
      <c r="NPE1" s="8"/>
      <c r="NPF1" s="8"/>
      <c r="NPG1" s="8"/>
      <c r="NPH1" s="8"/>
      <c r="NPI1" s="8"/>
      <c r="NPJ1" s="8"/>
      <c r="NPK1" s="8"/>
      <c r="NPL1" s="8"/>
      <c r="NPM1" s="8"/>
      <c r="NPN1" s="8"/>
      <c r="NPO1" s="8"/>
      <c r="NPP1" s="8"/>
      <c r="NPQ1" s="8"/>
      <c r="NPR1" s="8"/>
      <c r="NPS1" s="8"/>
      <c r="NPT1" s="8"/>
      <c r="NPU1" s="8"/>
      <c r="NPV1" s="8"/>
      <c r="NPW1" s="8"/>
      <c r="NPX1" s="8"/>
      <c r="NPY1" s="8"/>
      <c r="NPZ1" s="8"/>
      <c r="NQA1" s="8"/>
      <c r="NQB1" s="8"/>
      <c r="NQC1" s="8"/>
      <c r="NQD1" s="8"/>
      <c r="NQE1" s="8"/>
      <c r="NQF1" s="8"/>
      <c r="NQG1" s="8"/>
      <c r="NQH1" s="8"/>
      <c r="NQI1" s="8"/>
      <c r="NQJ1" s="8"/>
      <c r="NQK1" s="8"/>
      <c r="NQL1" s="8"/>
      <c r="NQM1" s="8"/>
      <c r="NQN1" s="8"/>
      <c r="NQO1" s="8"/>
      <c r="NQP1" s="8"/>
      <c r="NQQ1" s="8"/>
      <c r="NQR1" s="8"/>
      <c r="NQS1" s="8"/>
      <c r="NQT1" s="8"/>
      <c r="NQU1" s="8"/>
      <c r="NQV1" s="8"/>
      <c r="NQW1" s="8"/>
      <c r="NQX1" s="8"/>
      <c r="NQY1" s="8"/>
      <c r="NQZ1" s="8"/>
      <c r="NRA1" s="8"/>
      <c r="NRB1" s="8"/>
      <c r="NRC1" s="8"/>
      <c r="NRD1" s="8"/>
      <c r="NRE1" s="8"/>
      <c r="NRF1" s="8"/>
      <c r="NRG1" s="8"/>
      <c r="NRH1" s="8"/>
      <c r="NRI1" s="8"/>
      <c r="NRJ1" s="8"/>
      <c r="NRK1" s="8"/>
      <c r="NRL1" s="8"/>
      <c r="NRM1" s="8"/>
      <c r="NRN1" s="8"/>
      <c r="NRO1" s="8"/>
      <c r="NRP1" s="8"/>
      <c r="NRQ1" s="8"/>
      <c r="NRR1" s="8"/>
      <c r="NRS1" s="8"/>
      <c r="NRT1" s="8"/>
      <c r="NRU1" s="8"/>
      <c r="NRV1" s="8"/>
      <c r="NRW1" s="8"/>
      <c r="NRX1" s="8"/>
      <c r="NRY1" s="8"/>
      <c r="NRZ1" s="8"/>
      <c r="NSA1" s="8"/>
      <c r="NSB1" s="8"/>
      <c r="NSC1" s="8"/>
      <c r="NSD1" s="8"/>
      <c r="NSE1" s="8"/>
      <c r="NSF1" s="8"/>
      <c r="NSG1" s="8"/>
      <c r="NSH1" s="8"/>
      <c r="NSI1" s="8"/>
      <c r="NSJ1" s="8"/>
      <c r="NSK1" s="8"/>
      <c r="NSL1" s="8"/>
      <c r="NSM1" s="8"/>
      <c r="NSN1" s="8"/>
      <c r="NSO1" s="8"/>
      <c r="NSP1" s="8"/>
      <c r="NSQ1" s="8"/>
      <c r="NSR1" s="8"/>
      <c r="NSS1" s="8"/>
      <c r="NST1" s="8"/>
      <c r="NSU1" s="8"/>
      <c r="NSV1" s="8"/>
      <c r="NSW1" s="8"/>
      <c r="NSX1" s="8"/>
      <c r="NSY1" s="8"/>
      <c r="NSZ1" s="8"/>
      <c r="NTA1" s="8"/>
      <c r="NTB1" s="8"/>
      <c r="NTC1" s="8"/>
      <c r="NTD1" s="8"/>
      <c r="NTE1" s="8"/>
      <c r="NTF1" s="8"/>
      <c r="NTG1" s="8"/>
      <c r="NTH1" s="8"/>
      <c r="NTI1" s="8"/>
      <c r="NTJ1" s="8"/>
      <c r="NTK1" s="8"/>
      <c r="NTL1" s="8"/>
      <c r="NTM1" s="8"/>
      <c r="NTN1" s="8"/>
      <c r="NTO1" s="8"/>
      <c r="NTP1" s="8"/>
      <c r="NTQ1" s="8"/>
      <c r="NTR1" s="8"/>
      <c r="NTS1" s="8"/>
      <c r="NTT1" s="8"/>
      <c r="NTU1" s="8"/>
      <c r="NTV1" s="8"/>
      <c r="NTW1" s="8"/>
      <c r="NTX1" s="8"/>
      <c r="NTY1" s="8"/>
      <c r="NTZ1" s="8"/>
      <c r="NUA1" s="8"/>
      <c r="NUB1" s="8"/>
      <c r="NUC1" s="8"/>
      <c r="NUD1" s="8"/>
      <c r="NUE1" s="8"/>
      <c r="NUF1" s="8"/>
      <c r="NUG1" s="8"/>
      <c r="NUH1" s="8"/>
      <c r="NUI1" s="8"/>
      <c r="NUJ1" s="8"/>
      <c r="NUK1" s="8"/>
      <c r="NUL1" s="8"/>
      <c r="NUM1" s="8"/>
      <c r="NUN1" s="8"/>
      <c r="NUO1" s="8"/>
      <c r="NUP1" s="8"/>
      <c r="NUQ1" s="8"/>
      <c r="NUR1" s="8"/>
      <c r="NUS1" s="8"/>
      <c r="NUT1" s="8"/>
      <c r="NUU1" s="8"/>
      <c r="NUV1" s="8"/>
      <c r="NUW1" s="8"/>
      <c r="NUX1" s="8"/>
      <c r="NUY1" s="8"/>
      <c r="NUZ1" s="8"/>
      <c r="NVA1" s="8"/>
      <c r="NVB1" s="8"/>
      <c r="NVC1" s="8"/>
      <c r="NVD1" s="8"/>
      <c r="NVE1" s="8"/>
      <c r="NVF1" s="8"/>
      <c r="NVG1" s="8"/>
      <c r="NVH1" s="8"/>
      <c r="NVI1" s="8"/>
      <c r="NVJ1" s="8"/>
      <c r="NVK1" s="8"/>
      <c r="NVL1" s="8"/>
      <c r="NVM1" s="8"/>
      <c r="NVN1" s="8"/>
      <c r="NVO1" s="8"/>
      <c r="NVP1" s="8"/>
      <c r="NVQ1" s="8"/>
      <c r="NVR1" s="8"/>
      <c r="NVS1" s="8"/>
      <c r="NVT1" s="8"/>
      <c r="NVU1" s="8"/>
      <c r="NVV1" s="8"/>
      <c r="NVW1" s="8"/>
      <c r="NVX1" s="8"/>
      <c r="NVY1" s="8"/>
      <c r="NVZ1" s="8"/>
      <c r="NWA1" s="8"/>
      <c r="NWB1" s="8"/>
      <c r="NWC1" s="8"/>
      <c r="NWD1" s="8"/>
      <c r="NWE1" s="8"/>
      <c r="NWF1" s="8"/>
      <c r="NWG1" s="8"/>
      <c r="NWH1" s="8"/>
      <c r="NWI1" s="8"/>
      <c r="NWJ1" s="8"/>
      <c r="NWK1" s="8"/>
      <c r="NWL1" s="8"/>
      <c r="NWM1" s="8"/>
      <c r="NWN1" s="8"/>
      <c r="NWO1" s="8"/>
      <c r="NWP1" s="8"/>
      <c r="NWQ1" s="8"/>
      <c r="NWR1" s="8"/>
      <c r="NWS1" s="8"/>
      <c r="NWT1" s="8"/>
      <c r="NWU1" s="8"/>
      <c r="NWV1" s="8"/>
      <c r="NWW1" s="8"/>
      <c r="NWX1" s="8"/>
      <c r="NWY1" s="8"/>
      <c r="NWZ1" s="8"/>
      <c r="NXA1" s="8"/>
      <c r="NXB1" s="8"/>
      <c r="NXC1" s="8"/>
      <c r="NXD1" s="8"/>
      <c r="NXE1" s="8"/>
      <c r="NXF1" s="8"/>
      <c r="NXG1" s="8"/>
      <c r="NXH1" s="8"/>
      <c r="NXI1" s="8"/>
      <c r="NXJ1" s="8"/>
      <c r="NXK1" s="8"/>
      <c r="NXL1" s="8"/>
      <c r="NXM1" s="8"/>
      <c r="NXN1" s="8"/>
      <c r="NXO1" s="8"/>
      <c r="NXP1" s="8"/>
      <c r="NXQ1" s="8"/>
      <c r="NXR1" s="8"/>
      <c r="NXS1" s="8"/>
      <c r="NXT1" s="8"/>
      <c r="NXU1" s="8"/>
      <c r="NXV1" s="8"/>
      <c r="NXW1" s="8"/>
      <c r="NXX1" s="8"/>
      <c r="NXY1" s="8"/>
      <c r="NXZ1" s="8"/>
      <c r="NYA1" s="8"/>
      <c r="NYB1" s="8"/>
      <c r="NYC1" s="8"/>
      <c r="NYD1" s="8"/>
      <c r="NYE1" s="8"/>
      <c r="NYF1" s="8"/>
      <c r="NYG1" s="8"/>
      <c r="NYH1" s="8"/>
      <c r="NYI1" s="8"/>
      <c r="NYJ1" s="8"/>
      <c r="NYK1" s="8"/>
      <c r="NYL1" s="8"/>
      <c r="NYM1" s="8"/>
      <c r="NYN1" s="8"/>
      <c r="NYO1" s="8"/>
      <c r="NYP1" s="8"/>
      <c r="NYQ1" s="8"/>
      <c r="NYR1" s="8"/>
      <c r="NYS1" s="8"/>
      <c r="NYT1" s="8"/>
      <c r="NYU1" s="8"/>
      <c r="NYV1" s="8"/>
      <c r="NYW1" s="8"/>
      <c r="NYX1" s="8"/>
      <c r="NYY1" s="8"/>
      <c r="NYZ1" s="8"/>
      <c r="NZA1" s="8"/>
      <c r="NZB1" s="8"/>
      <c r="NZC1" s="8"/>
      <c r="NZD1" s="8"/>
      <c r="NZE1" s="8"/>
      <c r="NZF1" s="8"/>
      <c r="NZG1" s="8"/>
      <c r="NZH1" s="8"/>
      <c r="NZI1" s="8"/>
      <c r="NZJ1" s="8"/>
      <c r="NZK1" s="8"/>
      <c r="NZL1" s="8"/>
      <c r="NZM1" s="8"/>
      <c r="NZN1" s="8"/>
      <c r="NZO1" s="8"/>
      <c r="NZP1" s="8"/>
      <c r="NZQ1" s="8"/>
      <c r="NZR1" s="8"/>
      <c r="NZS1" s="8"/>
      <c r="NZT1" s="8"/>
      <c r="NZU1" s="8"/>
      <c r="NZV1" s="8"/>
      <c r="NZW1" s="8"/>
      <c r="NZX1" s="8"/>
      <c r="NZY1" s="8"/>
      <c r="NZZ1" s="8"/>
      <c r="OAA1" s="8"/>
      <c r="OAB1" s="8"/>
      <c r="OAC1" s="8"/>
      <c r="OAD1" s="8"/>
      <c r="OAE1" s="8"/>
      <c r="OAF1" s="8"/>
      <c r="OAG1" s="8"/>
      <c r="OAH1" s="8"/>
      <c r="OAI1" s="8"/>
      <c r="OAJ1" s="8"/>
      <c r="OAK1" s="8"/>
      <c r="OAL1" s="8"/>
      <c r="OAM1" s="8"/>
      <c r="OAN1" s="8"/>
      <c r="OAO1" s="8"/>
      <c r="OAP1" s="8"/>
      <c r="OAQ1" s="8"/>
      <c r="OAR1" s="8"/>
      <c r="OAS1" s="8"/>
      <c r="OAT1" s="8"/>
      <c r="OAU1" s="8"/>
      <c r="OAV1" s="8"/>
      <c r="OAW1" s="8"/>
      <c r="OAX1" s="8"/>
      <c r="OAY1" s="8"/>
      <c r="OAZ1" s="8"/>
      <c r="OBA1" s="8"/>
      <c r="OBB1" s="8"/>
      <c r="OBC1" s="8"/>
      <c r="OBD1" s="8"/>
      <c r="OBE1" s="8"/>
      <c r="OBF1" s="8"/>
      <c r="OBG1" s="8"/>
      <c r="OBH1" s="8"/>
      <c r="OBI1" s="8"/>
      <c r="OBJ1" s="8"/>
      <c r="OBK1" s="8"/>
      <c r="OBL1" s="8"/>
      <c r="OBM1" s="8"/>
      <c r="OBN1" s="8"/>
      <c r="OBO1" s="8"/>
      <c r="OBP1" s="8"/>
      <c r="OBQ1" s="8"/>
      <c r="OBR1" s="8"/>
      <c r="OBS1" s="8"/>
      <c r="OBT1" s="8"/>
      <c r="OBU1" s="8"/>
      <c r="OBV1" s="8"/>
      <c r="OBW1" s="8"/>
      <c r="OBX1" s="8"/>
      <c r="OBY1" s="8"/>
      <c r="OBZ1" s="8"/>
      <c r="OCA1" s="8"/>
      <c r="OCB1" s="8"/>
      <c r="OCC1" s="8"/>
      <c r="OCD1" s="8"/>
      <c r="OCE1" s="8"/>
      <c r="OCF1" s="8"/>
      <c r="OCG1" s="8"/>
      <c r="OCH1" s="8"/>
      <c r="OCI1" s="8"/>
      <c r="OCJ1" s="8"/>
      <c r="OCK1" s="8"/>
      <c r="OCL1" s="8"/>
      <c r="OCM1" s="8"/>
      <c r="OCN1" s="8"/>
      <c r="OCO1" s="8"/>
      <c r="OCP1" s="8"/>
      <c r="OCQ1" s="8"/>
      <c r="OCR1" s="8"/>
      <c r="OCS1" s="8"/>
      <c r="OCT1" s="8"/>
      <c r="OCU1" s="8"/>
      <c r="OCV1" s="8"/>
      <c r="OCW1" s="8"/>
      <c r="OCX1" s="8"/>
      <c r="OCY1" s="8"/>
      <c r="OCZ1" s="8"/>
      <c r="ODA1" s="8"/>
      <c r="ODB1" s="8"/>
      <c r="ODC1" s="8"/>
      <c r="ODD1" s="8"/>
      <c r="ODE1" s="8"/>
      <c r="ODF1" s="8"/>
      <c r="ODG1" s="8"/>
      <c r="ODH1" s="8"/>
      <c r="ODI1" s="8"/>
      <c r="ODJ1" s="8"/>
      <c r="ODK1" s="8"/>
      <c r="ODL1" s="8"/>
      <c r="ODM1" s="8"/>
      <c r="ODN1" s="8"/>
      <c r="ODO1" s="8"/>
      <c r="ODP1" s="8"/>
      <c r="ODQ1" s="8"/>
      <c r="ODR1" s="8"/>
      <c r="ODS1" s="8"/>
      <c r="ODT1" s="8"/>
      <c r="ODU1" s="8"/>
      <c r="ODV1" s="8"/>
      <c r="ODW1" s="8"/>
      <c r="ODX1" s="8"/>
      <c r="ODY1" s="8"/>
      <c r="ODZ1" s="8"/>
      <c r="OEA1" s="8"/>
      <c r="OEB1" s="8"/>
      <c r="OEC1" s="8"/>
      <c r="OED1" s="8"/>
      <c r="OEE1" s="8"/>
      <c r="OEF1" s="8"/>
      <c r="OEG1" s="8"/>
      <c r="OEH1" s="8"/>
      <c r="OEI1" s="8"/>
      <c r="OEJ1" s="8"/>
      <c r="OEK1" s="8"/>
      <c r="OEL1" s="8"/>
      <c r="OEM1" s="8"/>
      <c r="OEN1" s="8"/>
      <c r="OEO1" s="8"/>
      <c r="OEP1" s="8"/>
      <c r="OEQ1" s="8"/>
      <c r="OER1" s="8"/>
      <c r="OES1" s="8"/>
      <c r="OET1" s="8"/>
      <c r="OEU1" s="8"/>
      <c r="OEV1" s="8"/>
      <c r="OEW1" s="8"/>
      <c r="OEX1" s="8"/>
      <c r="OEY1" s="8"/>
      <c r="OEZ1" s="8"/>
      <c r="OFA1" s="8"/>
      <c r="OFB1" s="8"/>
      <c r="OFC1" s="8"/>
      <c r="OFD1" s="8"/>
      <c r="OFE1" s="8"/>
      <c r="OFF1" s="8"/>
      <c r="OFG1" s="8"/>
      <c r="OFH1" s="8"/>
      <c r="OFI1" s="8"/>
      <c r="OFJ1" s="8"/>
      <c r="OFK1" s="8"/>
      <c r="OFL1" s="8"/>
      <c r="OFM1" s="8"/>
      <c r="OFN1" s="8"/>
      <c r="OFO1" s="8"/>
      <c r="OFP1" s="8"/>
      <c r="OFQ1" s="8"/>
      <c r="OFR1" s="8"/>
      <c r="OFS1" s="8"/>
      <c r="OFT1" s="8"/>
      <c r="OFU1" s="8"/>
      <c r="OFV1" s="8"/>
      <c r="OFW1" s="8"/>
      <c r="OFX1" s="8"/>
      <c r="OFY1" s="8"/>
      <c r="OFZ1" s="8"/>
      <c r="OGA1" s="8"/>
      <c r="OGB1" s="8"/>
      <c r="OGC1" s="8"/>
      <c r="OGD1" s="8"/>
      <c r="OGE1" s="8"/>
      <c r="OGF1" s="8"/>
      <c r="OGG1" s="8"/>
      <c r="OGH1" s="8"/>
      <c r="OGI1" s="8"/>
      <c r="OGJ1" s="8"/>
      <c r="OGK1" s="8"/>
      <c r="OGL1" s="8"/>
      <c r="OGM1" s="8"/>
      <c r="OGN1" s="8"/>
      <c r="OGO1" s="8"/>
      <c r="OGP1" s="8"/>
      <c r="OGQ1" s="8"/>
      <c r="OGR1" s="8"/>
      <c r="OGS1" s="8"/>
      <c r="OGT1" s="8"/>
      <c r="OGU1" s="8"/>
      <c r="OGV1" s="8"/>
      <c r="OGW1" s="8"/>
      <c r="OGX1" s="8"/>
      <c r="OGY1" s="8"/>
      <c r="OGZ1" s="8"/>
      <c r="OHA1" s="8"/>
      <c r="OHB1" s="8"/>
      <c r="OHC1" s="8"/>
      <c r="OHD1" s="8"/>
      <c r="OHE1" s="8"/>
      <c r="OHF1" s="8"/>
      <c r="OHG1" s="8"/>
      <c r="OHH1" s="8"/>
      <c r="OHI1" s="8"/>
      <c r="OHJ1" s="8"/>
      <c r="OHK1" s="8"/>
      <c r="OHL1" s="8"/>
      <c r="OHM1" s="8"/>
      <c r="OHN1" s="8"/>
      <c r="OHO1" s="8"/>
      <c r="OHP1" s="8"/>
      <c r="OHQ1" s="8"/>
      <c r="OHR1" s="8"/>
      <c r="OHS1" s="8"/>
      <c r="OHT1" s="8"/>
      <c r="OHU1" s="8"/>
      <c r="OHV1" s="8"/>
      <c r="OHW1" s="8"/>
      <c r="OHX1" s="8"/>
      <c r="OHY1" s="8"/>
      <c r="OHZ1" s="8"/>
      <c r="OIA1" s="8"/>
      <c r="OIB1" s="8"/>
      <c r="OIC1" s="8"/>
      <c r="OID1" s="8"/>
      <c r="OIE1" s="8"/>
      <c r="OIF1" s="8"/>
      <c r="OIG1" s="8"/>
      <c r="OIH1" s="8"/>
      <c r="OII1" s="8"/>
      <c r="OIJ1" s="8"/>
      <c r="OIK1" s="8"/>
      <c r="OIL1" s="8"/>
      <c r="OIM1" s="8"/>
      <c r="OIN1" s="8"/>
      <c r="OIO1" s="8"/>
      <c r="OIP1" s="8"/>
      <c r="OIQ1" s="8"/>
      <c r="OIR1" s="8"/>
      <c r="OIS1" s="8"/>
      <c r="OIT1" s="8"/>
      <c r="OIU1" s="8"/>
      <c r="OIV1" s="8"/>
      <c r="OIW1" s="8"/>
      <c r="OIX1" s="8"/>
      <c r="OIY1" s="8"/>
      <c r="OIZ1" s="8"/>
      <c r="OJA1" s="8"/>
      <c r="OJB1" s="8"/>
      <c r="OJC1" s="8"/>
      <c r="OJD1" s="8"/>
      <c r="OJE1" s="8"/>
      <c r="OJF1" s="8"/>
      <c r="OJG1" s="8"/>
      <c r="OJH1" s="8"/>
      <c r="OJI1" s="8"/>
      <c r="OJJ1" s="8"/>
      <c r="OJK1" s="8"/>
      <c r="OJL1" s="8"/>
      <c r="OJM1" s="8"/>
      <c r="OJN1" s="8"/>
      <c r="OJO1" s="8"/>
      <c r="OJP1" s="8"/>
      <c r="OJQ1" s="8"/>
      <c r="OJR1" s="8"/>
      <c r="OJS1" s="8"/>
      <c r="OJT1" s="8"/>
      <c r="OJU1" s="8"/>
      <c r="OJV1" s="8"/>
      <c r="OJW1" s="8"/>
      <c r="OJX1" s="8"/>
      <c r="OJY1" s="8"/>
      <c r="OJZ1" s="8"/>
      <c r="OKA1" s="8"/>
      <c r="OKB1" s="8"/>
      <c r="OKC1" s="8"/>
      <c r="OKD1" s="8"/>
      <c r="OKE1" s="8"/>
      <c r="OKF1" s="8"/>
      <c r="OKG1" s="8"/>
      <c r="OKH1" s="8"/>
      <c r="OKI1" s="8"/>
      <c r="OKJ1" s="8"/>
      <c r="OKK1" s="8"/>
      <c r="OKL1" s="8"/>
      <c r="OKM1" s="8"/>
      <c r="OKN1" s="8"/>
      <c r="OKO1" s="8"/>
      <c r="OKP1" s="8"/>
      <c r="OKQ1" s="8"/>
      <c r="OKR1" s="8"/>
      <c r="OKS1" s="8"/>
      <c r="OKT1" s="8"/>
      <c r="OKU1" s="8"/>
      <c r="OKV1" s="8"/>
      <c r="OKW1" s="8"/>
      <c r="OKX1" s="8"/>
      <c r="OKY1" s="8"/>
      <c r="OKZ1" s="8"/>
      <c r="OLA1" s="8"/>
      <c r="OLB1" s="8"/>
      <c r="OLC1" s="8"/>
      <c r="OLD1" s="8"/>
      <c r="OLE1" s="8"/>
      <c r="OLF1" s="8"/>
      <c r="OLG1" s="8"/>
      <c r="OLH1" s="8"/>
      <c r="OLI1" s="8"/>
      <c r="OLJ1" s="8"/>
      <c r="OLK1" s="8"/>
      <c r="OLL1" s="8"/>
      <c r="OLM1" s="8"/>
      <c r="OLN1" s="8"/>
      <c r="OLO1" s="8"/>
      <c r="OLP1" s="8"/>
      <c r="OLQ1" s="8"/>
      <c r="OLR1" s="8"/>
      <c r="OLS1" s="8"/>
      <c r="OLT1" s="8"/>
      <c r="OLU1" s="8"/>
      <c r="OLV1" s="8"/>
      <c r="OLW1" s="8"/>
      <c r="OLX1" s="8"/>
      <c r="OLY1" s="8"/>
      <c r="OLZ1" s="8"/>
      <c r="OMA1" s="8"/>
      <c r="OMB1" s="8"/>
      <c r="OMC1" s="8"/>
      <c r="OMD1" s="8"/>
      <c r="OME1" s="8"/>
      <c r="OMF1" s="8"/>
      <c r="OMG1" s="8"/>
      <c r="OMH1" s="8"/>
      <c r="OMI1" s="8"/>
      <c r="OMJ1" s="8"/>
      <c r="OMK1" s="8"/>
      <c r="OML1" s="8"/>
      <c r="OMM1" s="8"/>
      <c r="OMN1" s="8"/>
      <c r="OMO1" s="8"/>
      <c r="OMP1" s="8"/>
      <c r="OMQ1" s="8"/>
      <c r="OMR1" s="8"/>
      <c r="OMS1" s="8"/>
      <c r="OMT1" s="8"/>
      <c r="OMU1" s="8"/>
      <c r="OMV1" s="8"/>
      <c r="OMW1" s="8"/>
      <c r="OMX1" s="8"/>
      <c r="OMY1" s="8"/>
      <c r="OMZ1" s="8"/>
      <c r="ONA1" s="8"/>
      <c r="ONB1" s="8"/>
      <c r="ONC1" s="8"/>
      <c r="OND1" s="8"/>
      <c r="ONE1" s="8"/>
      <c r="ONF1" s="8"/>
      <c r="ONG1" s="8"/>
      <c r="ONH1" s="8"/>
      <c r="ONI1" s="8"/>
      <c r="ONJ1" s="8"/>
      <c r="ONK1" s="8"/>
      <c r="ONL1" s="8"/>
      <c r="ONM1" s="8"/>
      <c r="ONN1" s="8"/>
      <c r="ONO1" s="8"/>
      <c r="ONP1" s="8"/>
      <c r="ONQ1" s="8"/>
      <c r="ONR1" s="8"/>
      <c r="ONS1" s="8"/>
      <c r="ONT1" s="8"/>
      <c r="ONU1" s="8"/>
      <c r="ONV1" s="8"/>
      <c r="ONW1" s="8"/>
      <c r="ONX1" s="8"/>
      <c r="ONY1" s="8"/>
      <c r="ONZ1" s="8"/>
      <c r="OOA1" s="8"/>
      <c r="OOB1" s="8"/>
      <c r="OOC1" s="8"/>
      <c r="OOD1" s="8"/>
      <c r="OOE1" s="8"/>
      <c r="OOF1" s="8"/>
      <c r="OOG1" s="8"/>
      <c r="OOH1" s="8"/>
      <c r="OOI1" s="8"/>
      <c r="OOJ1" s="8"/>
      <c r="OOK1" s="8"/>
      <c r="OOL1" s="8"/>
      <c r="OOM1" s="8"/>
      <c r="OON1" s="8"/>
      <c r="OOO1" s="8"/>
      <c r="OOP1" s="8"/>
      <c r="OOQ1" s="8"/>
      <c r="OOR1" s="8"/>
      <c r="OOS1" s="8"/>
      <c r="OOT1" s="8"/>
      <c r="OOU1" s="8"/>
      <c r="OOV1" s="8"/>
      <c r="OOW1" s="8"/>
      <c r="OOX1" s="8"/>
      <c r="OOY1" s="8"/>
      <c r="OOZ1" s="8"/>
      <c r="OPA1" s="8"/>
      <c r="OPB1" s="8"/>
      <c r="OPC1" s="8"/>
      <c r="OPD1" s="8"/>
      <c r="OPE1" s="8"/>
      <c r="OPF1" s="8"/>
      <c r="OPG1" s="8"/>
      <c r="OPH1" s="8"/>
      <c r="OPI1" s="8"/>
      <c r="OPJ1" s="8"/>
      <c r="OPK1" s="8"/>
      <c r="OPL1" s="8"/>
      <c r="OPM1" s="8"/>
      <c r="OPN1" s="8"/>
      <c r="OPO1" s="8"/>
      <c r="OPP1" s="8"/>
      <c r="OPQ1" s="8"/>
      <c r="OPR1" s="8"/>
      <c r="OPS1" s="8"/>
      <c r="OPT1" s="8"/>
      <c r="OPU1" s="8"/>
      <c r="OPV1" s="8"/>
      <c r="OPW1" s="8"/>
      <c r="OPX1" s="8"/>
      <c r="OPY1" s="8"/>
      <c r="OPZ1" s="8"/>
      <c r="OQA1" s="8"/>
      <c r="OQB1" s="8"/>
      <c r="OQC1" s="8"/>
      <c r="OQD1" s="8"/>
      <c r="OQE1" s="8"/>
      <c r="OQF1" s="8"/>
      <c r="OQG1" s="8"/>
      <c r="OQH1" s="8"/>
      <c r="OQI1" s="8"/>
      <c r="OQJ1" s="8"/>
      <c r="OQK1" s="8"/>
      <c r="OQL1" s="8"/>
      <c r="OQM1" s="8"/>
      <c r="OQN1" s="8"/>
      <c r="OQO1" s="8"/>
      <c r="OQP1" s="8"/>
      <c r="OQQ1" s="8"/>
      <c r="OQR1" s="8"/>
      <c r="OQS1" s="8"/>
      <c r="OQT1" s="8"/>
      <c r="OQU1" s="8"/>
      <c r="OQV1" s="8"/>
      <c r="OQW1" s="8"/>
      <c r="OQX1" s="8"/>
      <c r="OQY1" s="8"/>
      <c r="OQZ1" s="8"/>
      <c r="ORA1" s="8"/>
      <c r="ORB1" s="8"/>
      <c r="ORC1" s="8"/>
      <c r="ORD1" s="8"/>
      <c r="ORE1" s="8"/>
      <c r="ORF1" s="8"/>
      <c r="ORG1" s="8"/>
      <c r="ORH1" s="8"/>
      <c r="ORI1" s="8"/>
      <c r="ORJ1" s="8"/>
      <c r="ORK1" s="8"/>
      <c r="ORL1" s="8"/>
      <c r="ORM1" s="8"/>
      <c r="ORN1" s="8"/>
      <c r="ORO1" s="8"/>
      <c r="ORP1" s="8"/>
      <c r="ORQ1" s="8"/>
      <c r="ORR1" s="8"/>
      <c r="ORS1" s="8"/>
      <c r="ORT1" s="8"/>
      <c r="ORU1" s="8"/>
      <c r="ORV1" s="8"/>
      <c r="ORW1" s="8"/>
      <c r="ORX1" s="8"/>
      <c r="ORY1" s="8"/>
      <c r="ORZ1" s="8"/>
      <c r="OSA1" s="8"/>
      <c r="OSB1" s="8"/>
      <c r="OSC1" s="8"/>
      <c r="OSD1" s="8"/>
      <c r="OSE1" s="8"/>
      <c r="OSF1" s="8"/>
      <c r="OSG1" s="8"/>
      <c r="OSH1" s="8"/>
      <c r="OSI1" s="8"/>
      <c r="OSJ1" s="8"/>
      <c r="OSK1" s="8"/>
      <c r="OSL1" s="8"/>
      <c r="OSM1" s="8"/>
      <c r="OSN1" s="8"/>
      <c r="OSO1" s="8"/>
      <c r="OSP1" s="8"/>
      <c r="OSQ1" s="8"/>
      <c r="OSR1" s="8"/>
      <c r="OSS1" s="8"/>
      <c r="OST1" s="8"/>
      <c r="OSU1" s="8"/>
      <c r="OSV1" s="8"/>
      <c r="OSW1" s="8"/>
      <c r="OSX1" s="8"/>
      <c r="OSY1" s="8"/>
      <c r="OSZ1" s="8"/>
      <c r="OTA1" s="8"/>
      <c r="OTB1" s="8"/>
      <c r="OTC1" s="8"/>
      <c r="OTD1" s="8"/>
      <c r="OTE1" s="8"/>
      <c r="OTF1" s="8"/>
      <c r="OTG1" s="8"/>
      <c r="OTH1" s="8"/>
      <c r="OTI1" s="8"/>
      <c r="OTJ1" s="8"/>
      <c r="OTK1" s="8"/>
      <c r="OTL1" s="8"/>
      <c r="OTM1" s="8"/>
      <c r="OTN1" s="8"/>
      <c r="OTO1" s="8"/>
      <c r="OTP1" s="8"/>
      <c r="OTQ1" s="8"/>
      <c r="OTR1" s="8"/>
      <c r="OTS1" s="8"/>
      <c r="OTT1" s="8"/>
      <c r="OTU1" s="8"/>
      <c r="OTV1" s="8"/>
      <c r="OTW1" s="8"/>
      <c r="OTX1" s="8"/>
      <c r="OTY1" s="8"/>
      <c r="OTZ1" s="8"/>
      <c r="OUA1" s="8"/>
      <c r="OUB1" s="8"/>
      <c r="OUC1" s="8"/>
      <c r="OUD1" s="8"/>
      <c r="OUE1" s="8"/>
      <c r="OUF1" s="8"/>
      <c r="OUG1" s="8"/>
      <c r="OUH1" s="8"/>
      <c r="OUI1" s="8"/>
      <c r="OUJ1" s="8"/>
      <c r="OUK1" s="8"/>
      <c r="OUL1" s="8"/>
      <c r="OUM1" s="8"/>
      <c r="OUN1" s="8"/>
      <c r="OUO1" s="8"/>
      <c r="OUP1" s="8"/>
      <c r="OUQ1" s="8"/>
      <c r="OUR1" s="8"/>
      <c r="OUS1" s="8"/>
      <c r="OUT1" s="8"/>
      <c r="OUU1" s="8"/>
      <c r="OUV1" s="8"/>
      <c r="OUW1" s="8"/>
      <c r="OUX1" s="8"/>
      <c r="OUY1" s="8"/>
      <c r="OUZ1" s="8"/>
      <c r="OVA1" s="8"/>
      <c r="OVB1" s="8"/>
      <c r="OVC1" s="8"/>
      <c r="OVD1" s="8"/>
      <c r="OVE1" s="8"/>
      <c r="OVF1" s="8"/>
      <c r="OVG1" s="8"/>
      <c r="OVH1" s="8"/>
      <c r="OVI1" s="8"/>
      <c r="OVJ1" s="8"/>
      <c r="OVK1" s="8"/>
      <c r="OVL1" s="8"/>
      <c r="OVM1" s="8"/>
      <c r="OVN1" s="8"/>
      <c r="OVO1" s="8"/>
      <c r="OVP1" s="8"/>
      <c r="OVQ1" s="8"/>
      <c r="OVR1" s="8"/>
      <c r="OVS1" s="8"/>
      <c r="OVT1" s="8"/>
      <c r="OVU1" s="8"/>
      <c r="OVV1" s="8"/>
      <c r="OVW1" s="8"/>
      <c r="OVX1" s="8"/>
      <c r="OVY1" s="8"/>
      <c r="OVZ1" s="8"/>
      <c r="OWA1" s="8"/>
      <c r="OWB1" s="8"/>
      <c r="OWC1" s="8"/>
      <c r="OWD1" s="8"/>
      <c r="OWE1" s="8"/>
      <c r="OWF1" s="8"/>
      <c r="OWG1" s="8"/>
      <c r="OWH1" s="8"/>
      <c r="OWI1" s="8"/>
      <c r="OWJ1" s="8"/>
      <c r="OWK1" s="8"/>
      <c r="OWL1" s="8"/>
      <c r="OWM1" s="8"/>
      <c r="OWN1" s="8"/>
      <c r="OWO1" s="8"/>
      <c r="OWP1" s="8"/>
      <c r="OWQ1" s="8"/>
      <c r="OWR1" s="8"/>
      <c r="OWS1" s="8"/>
      <c r="OWT1" s="8"/>
      <c r="OWU1" s="8"/>
      <c r="OWV1" s="8"/>
      <c r="OWW1" s="8"/>
      <c r="OWX1" s="8"/>
      <c r="OWY1" s="8"/>
      <c r="OWZ1" s="8"/>
      <c r="OXA1" s="8"/>
      <c r="OXB1" s="8"/>
      <c r="OXC1" s="8"/>
      <c r="OXD1" s="8"/>
      <c r="OXE1" s="8"/>
      <c r="OXF1" s="8"/>
      <c r="OXG1" s="8"/>
      <c r="OXH1" s="8"/>
      <c r="OXI1" s="8"/>
      <c r="OXJ1" s="8"/>
      <c r="OXK1" s="8"/>
      <c r="OXL1" s="8"/>
      <c r="OXM1" s="8"/>
      <c r="OXN1" s="8"/>
      <c r="OXO1" s="8"/>
      <c r="OXP1" s="8"/>
      <c r="OXQ1" s="8"/>
      <c r="OXR1" s="8"/>
      <c r="OXS1" s="8"/>
      <c r="OXT1" s="8"/>
      <c r="OXU1" s="8"/>
      <c r="OXV1" s="8"/>
      <c r="OXW1" s="8"/>
      <c r="OXX1" s="8"/>
      <c r="OXY1" s="8"/>
      <c r="OXZ1" s="8"/>
      <c r="OYA1" s="8"/>
      <c r="OYB1" s="8"/>
      <c r="OYC1" s="8"/>
      <c r="OYD1" s="8"/>
      <c r="OYE1" s="8"/>
      <c r="OYF1" s="8"/>
      <c r="OYG1" s="8"/>
      <c r="OYH1" s="8"/>
      <c r="OYI1" s="8"/>
      <c r="OYJ1" s="8"/>
      <c r="OYK1" s="8"/>
      <c r="OYL1" s="8"/>
      <c r="OYM1" s="8"/>
      <c r="OYN1" s="8"/>
      <c r="OYO1" s="8"/>
      <c r="OYP1" s="8"/>
      <c r="OYQ1" s="8"/>
      <c r="OYR1" s="8"/>
      <c r="OYS1" s="8"/>
      <c r="OYT1" s="8"/>
      <c r="OYU1" s="8"/>
      <c r="OYV1" s="8"/>
      <c r="OYW1" s="8"/>
      <c r="OYX1" s="8"/>
      <c r="OYY1" s="8"/>
      <c r="OYZ1" s="8"/>
      <c r="OZA1" s="8"/>
      <c r="OZB1" s="8"/>
      <c r="OZC1" s="8"/>
      <c r="OZD1" s="8"/>
      <c r="OZE1" s="8"/>
      <c r="OZF1" s="8"/>
      <c r="OZG1" s="8"/>
      <c r="OZH1" s="8"/>
      <c r="OZI1" s="8"/>
      <c r="OZJ1" s="8"/>
      <c r="OZK1" s="8"/>
      <c r="OZL1" s="8"/>
      <c r="OZM1" s="8"/>
      <c r="OZN1" s="8"/>
      <c r="OZO1" s="8"/>
      <c r="OZP1" s="8"/>
      <c r="OZQ1" s="8"/>
      <c r="OZR1" s="8"/>
      <c r="OZS1" s="8"/>
      <c r="OZT1" s="8"/>
      <c r="OZU1" s="8"/>
      <c r="OZV1" s="8"/>
      <c r="OZW1" s="8"/>
      <c r="OZX1" s="8"/>
      <c r="OZY1" s="8"/>
      <c r="OZZ1" s="8"/>
      <c r="PAA1" s="8"/>
      <c r="PAB1" s="8"/>
      <c r="PAC1" s="8"/>
      <c r="PAD1" s="8"/>
      <c r="PAE1" s="8"/>
      <c r="PAF1" s="8"/>
      <c r="PAG1" s="8"/>
      <c r="PAH1" s="8"/>
      <c r="PAI1" s="8"/>
      <c r="PAJ1" s="8"/>
      <c r="PAK1" s="8"/>
      <c r="PAL1" s="8"/>
      <c r="PAM1" s="8"/>
      <c r="PAN1" s="8"/>
      <c r="PAO1" s="8"/>
      <c r="PAP1" s="8"/>
      <c r="PAQ1" s="8"/>
      <c r="PAR1" s="8"/>
      <c r="PAS1" s="8"/>
      <c r="PAT1" s="8"/>
      <c r="PAU1" s="8"/>
      <c r="PAV1" s="8"/>
      <c r="PAW1" s="8"/>
      <c r="PAX1" s="8"/>
      <c r="PAY1" s="8"/>
      <c r="PAZ1" s="8"/>
      <c r="PBA1" s="8"/>
      <c r="PBB1" s="8"/>
      <c r="PBC1" s="8"/>
      <c r="PBD1" s="8"/>
      <c r="PBE1" s="8"/>
      <c r="PBF1" s="8"/>
      <c r="PBG1" s="8"/>
      <c r="PBH1" s="8"/>
      <c r="PBI1" s="8"/>
      <c r="PBJ1" s="8"/>
      <c r="PBK1" s="8"/>
      <c r="PBL1" s="8"/>
      <c r="PBM1" s="8"/>
      <c r="PBN1" s="8"/>
      <c r="PBO1" s="8"/>
      <c r="PBP1" s="8"/>
      <c r="PBQ1" s="8"/>
      <c r="PBR1" s="8"/>
      <c r="PBS1" s="8"/>
      <c r="PBT1" s="8"/>
      <c r="PBU1" s="8"/>
      <c r="PBV1" s="8"/>
      <c r="PBW1" s="8"/>
      <c r="PBX1" s="8"/>
      <c r="PBY1" s="8"/>
      <c r="PBZ1" s="8"/>
      <c r="PCA1" s="8"/>
      <c r="PCB1" s="8"/>
      <c r="PCC1" s="8"/>
      <c r="PCD1" s="8"/>
      <c r="PCE1" s="8"/>
      <c r="PCF1" s="8"/>
      <c r="PCG1" s="8"/>
      <c r="PCH1" s="8"/>
      <c r="PCI1" s="8"/>
      <c r="PCJ1" s="8"/>
      <c r="PCK1" s="8"/>
      <c r="PCL1" s="8"/>
      <c r="PCM1" s="8"/>
      <c r="PCN1" s="8"/>
      <c r="PCO1" s="8"/>
      <c r="PCP1" s="8"/>
      <c r="PCQ1" s="8"/>
      <c r="PCR1" s="8"/>
      <c r="PCS1" s="8"/>
      <c r="PCT1" s="8"/>
      <c r="PCU1" s="8"/>
      <c r="PCV1" s="8"/>
      <c r="PCW1" s="8"/>
      <c r="PCX1" s="8"/>
      <c r="PCY1" s="8"/>
      <c r="PCZ1" s="8"/>
      <c r="PDA1" s="8"/>
      <c r="PDB1" s="8"/>
      <c r="PDC1" s="8"/>
      <c r="PDD1" s="8"/>
      <c r="PDE1" s="8"/>
      <c r="PDF1" s="8"/>
      <c r="PDG1" s="8"/>
      <c r="PDH1" s="8"/>
      <c r="PDI1" s="8"/>
      <c r="PDJ1" s="8"/>
      <c r="PDK1" s="8"/>
      <c r="PDL1" s="8"/>
      <c r="PDM1" s="8"/>
      <c r="PDN1" s="8"/>
      <c r="PDO1" s="8"/>
      <c r="PDP1" s="8"/>
      <c r="PDQ1" s="8"/>
      <c r="PDR1" s="8"/>
      <c r="PDS1" s="8"/>
      <c r="PDT1" s="8"/>
      <c r="PDU1" s="8"/>
      <c r="PDV1" s="8"/>
      <c r="PDW1" s="8"/>
      <c r="PDX1" s="8"/>
      <c r="PDY1" s="8"/>
      <c r="PDZ1" s="8"/>
      <c r="PEA1" s="8"/>
      <c r="PEB1" s="8"/>
      <c r="PEC1" s="8"/>
      <c r="PED1" s="8"/>
      <c r="PEE1" s="8"/>
      <c r="PEF1" s="8"/>
      <c r="PEG1" s="8"/>
      <c r="PEH1" s="8"/>
      <c r="PEI1" s="8"/>
      <c r="PEJ1" s="8"/>
      <c r="PEK1" s="8"/>
      <c r="PEL1" s="8"/>
      <c r="PEM1" s="8"/>
      <c r="PEN1" s="8"/>
      <c r="PEO1" s="8"/>
      <c r="PEP1" s="8"/>
      <c r="PEQ1" s="8"/>
      <c r="PER1" s="8"/>
      <c r="PES1" s="8"/>
      <c r="PET1" s="8"/>
      <c r="PEU1" s="8"/>
      <c r="PEV1" s="8"/>
      <c r="PEW1" s="8"/>
      <c r="PEX1" s="8"/>
      <c r="PEY1" s="8"/>
      <c r="PEZ1" s="8"/>
      <c r="PFA1" s="8"/>
      <c r="PFB1" s="8"/>
      <c r="PFC1" s="8"/>
      <c r="PFD1" s="8"/>
      <c r="PFE1" s="8"/>
      <c r="PFF1" s="8"/>
      <c r="PFG1" s="8"/>
      <c r="PFH1" s="8"/>
      <c r="PFI1" s="8"/>
      <c r="PFJ1" s="8"/>
      <c r="PFK1" s="8"/>
      <c r="PFL1" s="8"/>
      <c r="PFM1" s="8"/>
      <c r="PFN1" s="8"/>
      <c r="PFO1" s="8"/>
      <c r="PFP1" s="8"/>
      <c r="PFQ1" s="8"/>
      <c r="PFR1" s="8"/>
      <c r="PFS1" s="8"/>
      <c r="PFT1" s="8"/>
      <c r="PFU1" s="8"/>
      <c r="PFV1" s="8"/>
      <c r="PFW1" s="8"/>
      <c r="PFX1" s="8"/>
      <c r="PFY1" s="8"/>
      <c r="PFZ1" s="8"/>
      <c r="PGA1" s="8"/>
      <c r="PGB1" s="8"/>
      <c r="PGC1" s="8"/>
      <c r="PGD1" s="8"/>
      <c r="PGE1" s="8"/>
      <c r="PGF1" s="8"/>
      <c r="PGG1" s="8"/>
      <c r="PGH1" s="8"/>
      <c r="PGI1" s="8"/>
      <c r="PGJ1" s="8"/>
      <c r="PGK1" s="8"/>
      <c r="PGL1" s="8"/>
      <c r="PGM1" s="8"/>
      <c r="PGN1" s="8"/>
      <c r="PGO1" s="8"/>
      <c r="PGP1" s="8"/>
      <c r="PGQ1" s="8"/>
      <c r="PGR1" s="8"/>
      <c r="PGS1" s="8"/>
      <c r="PGT1" s="8"/>
      <c r="PGU1" s="8"/>
      <c r="PGV1" s="8"/>
      <c r="PGW1" s="8"/>
      <c r="PGX1" s="8"/>
      <c r="PGY1" s="8"/>
      <c r="PGZ1" s="8"/>
      <c r="PHA1" s="8"/>
      <c r="PHB1" s="8"/>
      <c r="PHC1" s="8"/>
      <c r="PHD1" s="8"/>
      <c r="PHE1" s="8"/>
      <c r="PHF1" s="8"/>
      <c r="PHG1" s="8"/>
      <c r="PHH1" s="8"/>
      <c r="PHI1" s="8"/>
      <c r="PHJ1" s="8"/>
      <c r="PHK1" s="8"/>
      <c r="PHL1" s="8"/>
      <c r="PHM1" s="8"/>
      <c r="PHN1" s="8"/>
      <c r="PHO1" s="8"/>
      <c r="PHP1" s="8"/>
      <c r="PHQ1" s="8"/>
      <c r="PHR1" s="8"/>
      <c r="PHS1" s="8"/>
      <c r="PHT1" s="8"/>
      <c r="PHU1" s="8"/>
      <c r="PHV1" s="8"/>
      <c r="PHW1" s="8"/>
      <c r="PHX1" s="8"/>
      <c r="PHY1" s="8"/>
      <c r="PHZ1" s="8"/>
      <c r="PIA1" s="8"/>
      <c r="PIB1" s="8"/>
      <c r="PIC1" s="8"/>
      <c r="PID1" s="8"/>
      <c r="PIE1" s="8"/>
      <c r="PIF1" s="8"/>
      <c r="PIG1" s="8"/>
      <c r="PIH1" s="8"/>
      <c r="PII1" s="8"/>
      <c r="PIJ1" s="8"/>
      <c r="PIK1" s="8"/>
      <c r="PIL1" s="8"/>
      <c r="PIM1" s="8"/>
      <c r="PIN1" s="8"/>
      <c r="PIO1" s="8"/>
      <c r="PIP1" s="8"/>
      <c r="PIQ1" s="8"/>
      <c r="PIR1" s="8"/>
      <c r="PIS1" s="8"/>
      <c r="PIT1" s="8"/>
      <c r="PIU1" s="8"/>
      <c r="PIV1" s="8"/>
      <c r="PIW1" s="8"/>
      <c r="PIX1" s="8"/>
      <c r="PIY1" s="8"/>
      <c r="PIZ1" s="8"/>
      <c r="PJA1" s="8"/>
      <c r="PJB1" s="8"/>
      <c r="PJC1" s="8"/>
      <c r="PJD1" s="8"/>
      <c r="PJE1" s="8"/>
      <c r="PJF1" s="8"/>
      <c r="PJG1" s="8"/>
      <c r="PJH1" s="8"/>
      <c r="PJI1" s="8"/>
      <c r="PJJ1" s="8"/>
      <c r="PJK1" s="8"/>
      <c r="PJL1" s="8"/>
      <c r="PJM1" s="8"/>
      <c r="PJN1" s="8"/>
      <c r="PJO1" s="8"/>
      <c r="PJP1" s="8"/>
      <c r="PJQ1" s="8"/>
      <c r="PJR1" s="8"/>
      <c r="PJS1" s="8"/>
      <c r="PJT1" s="8"/>
      <c r="PJU1" s="8"/>
      <c r="PJV1" s="8"/>
      <c r="PJW1" s="8"/>
      <c r="PJX1" s="8"/>
      <c r="PJY1" s="8"/>
      <c r="PJZ1" s="8"/>
      <c r="PKA1" s="8"/>
      <c r="PKB1" s="8"/>
      <c r="PKC1" s="8"/>
      <c r="PKD1" s="8"/>
      <c r="PKE1" s="8"/>
      <c r="PKF1" s="8"/>
      <c r="PKG1" s="8"/>
      <c r="PKH1" s="8"/>
      <c r="PKI1" s="8"/>
      <c r="PKJ1" s="8"/>
      <c r="PKK1" s="8"/>
      <c r="PKL1" s="8"/>
      <c r="PKM1" s="8"/>
      <c r="PKN1" s="8"/>
      <c r="PKO1" s="8"/>
      <c r="PKP1" s="8"/>
      <c r="PKQ1" s="8"/>
      <c r="PKR1" s="8"/>
      <c r="PKS1" s="8"/>
      <c r="PKT1" s="8"/>
      <c r="PKU1" s="8"/>
      <c r="PKV1" s="8"/>
      <c r="PKW1" s="8"/>
      <c r="PKX1" s="8"/>
      <c r="PKY1" s="8"/>
      <c r="PKZ1" s="8"/>
      <c r="PLA1" s="8"/>
      <c r="PLB1" s="8"/>
      <c r="PLC1" s="8"/>
      <c r="PLD1" s="8"/>
      <c r="PLE1" s="8"/>
      <c r="PLF1" s="8"/>
      <c r="PLG1" s="8"/>
      <c r="PLH1" s="8"/>
      <c r="PLI1" s="8"/>
      <c r="PLJ1" s="8"/>
      <c r="PLK1" s="8"/>
      <c r="PLL1" s="8"/>
      <c r="PLM1" s="8"/>
      <c r="PLN1" s="8"/>
      <c r="PLO1" s="8"/>
      <c r="PLP1" s="8"/>
      <c r="PLQ1" s="8"/>
      <c r="PLR1" s="8"/>
      <c r="PLS1" s="8"/>
      <c r="PLT1" s="8"/>
      <c r="PLU1" s="8"/>
      <c r="PLV1" s="8"/>
      <c r="PLW1" s="8"/>
      <c r="PLX1" s="8"/>
      <c r="PLY1" s="8"/>
      <c r="PLZ1" s="8"/>
      <c r="PMA1" s="8"/>
      <c r="PMB1" s="8"/>
      <c r="PMC1" s="8"/>
      <c r="PMD1" s="8"/>
      <c r="PME1" s="8"/>
      <c r="PMF1" s="8"/>
      <c r="PMG1" s="8"/>
      <c r="PMH1" s="8"/>
      <c r="PMI1" s="8"/>
      <c r="PMJ1" s="8"/>
      <c r="PMK1" s="8"/>
      <c r="PML1" s="8"/>
      <c r="PMM1" s="8"/>
      <c r="PMN1" s="8"/>
      <c r="PMO1" s="8"/>
      <c r="PMP1" s="8"/>
      <c r="PMQ1" s="8"/>
      <c r="PMR1" s="8"/>
      <c r="PMS1" s="8"/>
      <c r="PMT1" s="8"/>
      <c r="PMU1" s="8"/>
      <c r="PMV1" s="8"/>
      <c r="PMW1" s="8"/>
      <c r="PMX1" s="8"/>
      <c r="PMY1" s="8"/>
      <c r="PMZ1" s="8"/>
      <c r="PNA1" s="8"/>
      <c r="PNB1" s="8"/>
      <c r="PNC1" s="8"/>
      <c r="PND1" s="8"/>
      <c r="PNE1" s="8"/>
      <c r="PNF1" s="8"/>
      <c r="PNG1" s="8"/>
      <c r="PNH1" s="8"/>
      <c r="PNI1" s="8"/>
      <c r="PNJ1" s="8"/>
      <c r="PNK1" s="8"/>
      <c r="PNL1" s="8"/>
      <c r="PNM1" s="8"/>
      <c r="PNN1" s="8"/>
      <c r="PNO1" s="8"/>
      <c r="PNP1" s="8"/>
      <c r="PNQ1" s="8"/>
      <c r="PNR1" s="8"/>
      <c r="PNS1" s="8"/>
      <c r="PNT1" s="8"/>
      <c r="PNU1" s="8"/>
      <c r="PNV1" s="8"/>
      <c r="PNW1" s="8"/>
      <c r="PNX1" s="8"/>
      <c r="PNY1" s="8"/>
      <c r="PNZ1" s="8"/>
      <c r="POA1" s="8"/>
      <c r="POB1" s="8"/>
      <c r="POC1" s="8"/>
      <c r="POD1" s="8"/>
      <c r="POE1" s="8"/>
      <c r="POF1" s="8"/>
      <c r="POG1" s="8"/>
      <c r="POH1" s="8"/>
      <c r="POI1" s="8"/>
      <c r="POJ1" s="8"/>
      <c r="POK1" s="8"/>
      <c r="POL1" s="8"/>
      <c r="POM1" s="8"/>
      <c r="PON1" s="8"/>
      <c r="POO1" s="8"/>
      <c r="POP1" s="8"/>
      <c r="POQ1" s="8"/>
      <c r="POR1" s="8"/>
      <c r="POS1" s="8"/>
      <c r="POT1" s="8"/>
      <c r="POU1" s="8"/>
      <c r="POV1" s="8"/>
      <c r="POW1" s="8"/>
      <c r="POX1" s="8"/>
      <c r="POY1" s="8"/>
      <c r="POZ1" s="8"/>
      <c r="PPA1" s="8"/>
      <c r="PPB1" s="8"/>
      <c r="PPC1" s="8"/>
      <c r="PPD1" s="8"/>
      <c r="PPE1" s="8"/>
      <c r="PPF1" s="8"/>
      <c r="PPG1" s="8"/>
      <c r="PPH1" s="8"/>
      <c r="PPI1" s="8"/>
      <c r="PPJ1" s="8"/>
      <c r="PPK1" s="8"/>
      <c r="PPL1" s="8"/>
      <c r="PPM1" s="8"/>
      <c r="PPN1" s="8"/>
      <c r="PPO1" s="8"/>
      <c r="PPP1" s="8"/>
      <c r="PPQ1" s="8"/>
      <c r="PPR1" s="8"/>
      <c r="PPS1" s="8"/>
      <c r="PPT1" s="8"/>
      <c r="PPU1" s="8"/>
      <c r="PPV1" s="8"/>
      <c r="PPW1" s="8"/>
      <c r="PPX1" s="8"/>
      <c r="PPY1" s="8"/>
      <c r="PPZ1" s="8"/>
      <c r="PQA1" s="8"/>
      <c r="PQB1" s="8"/>
      <c r="PQC1" s="8"/>
      <c r="PQD1" s="8"/>
      <c r="PQE1" s="8"/>
      <c r="PQF1" s="8"/>
      <c r="PQG1" s="8"/>
      <c r="PQH1" s="8"/>
      <c r="PQI1" s="8"/>
      <c r="PQJ1" s="8"/>
      <c r="PQK1" s="8"/>
      <c r="PQL1" s="8"/>
      <c r="PQM1" s="8"/>
      <c r="PQN1" s="8"/>
      <c r="PQO1" s="8"/>
      <c r="PQP1" s="8"/>
      <c r="PQQ1" s="8"/>
      <c r="PQR1" s="8"/>
      <c r="PQS1" s="8"/>
      <c r="PQT1" s="8"/>
      <c r="PQU1" s="8"/>
      <c r="PQV1" s="8"/>
      <c r="PQW1" s="8"/>
      <c r="PQX1" s="8"/>
      <c r="PQY1" s="8"/>
      <c r="PQZ1" s="8"/>
      <c r="PRA1" s="8"/>
      <c r="PRB1" s="8"/>
      <c r="PRC1" s="8"/>
      <c r="PRD1" s="8"/>
      <c r="PRE1" s="8"/>
      <c r="PRF1" s="8"/>
      <c r="PRG1" s="8"/>
      <c r="PRH1" s="8"/>
      <c r="PRI1" s="8"/>
      <c r="PRJ1" s="8"/>
      <c r="PRK1" s="8"/>
      <c r="PRL1" s="8"/>
      <c r="PRM1" s="8"/>
      <c r="PRN1" s="8"/>
      <c r="PRO1" s="8"/>
      <c r="PRP1" s="8"/>
      <c r="PRQ1" s="8"/>
      <c r="PRR1" s="8"/>
      <c r="PRS1" s="8"/>
      <c r="PRT1" s="8"/>
      <c r="PRU1" s="8"/>
      <c r="PRV1" s="8"/>
      <c r="PRW1" s="8"/>
      <c r="PRX1" s="8"/>
      <c r="PRY1" s="8"/>
      <c r="PRZ1" s="8"/>
      <c r="PSA1" s="8"/>
      <c r="PSB1" s="8"/>
      <c r="PSC1" s="8"/>
      <c r="PSD1" s="8"/>
      <c r="PSE1" s="8"/>
      <c r="PSF1" s="8"/>
      <c r="PSG1" s="8"/>
      <c r="PSH1" s="8"/>
      <c r="PSI1" s="8"/>
      <c r="PSJ1" s="8"/>
      <c r="PSK1" s="8"/>
      <c r="PSL1" s="8"/>
      <c r="PSM1" s="8"/>
      <c r="PSN1" s="8"/>
      <c r="PSO1" s="8"/>
      <c r="PSP1" s="8"/>
      <c r="PSQ1" s="8"/>
      <c r="PSR1" s="8"/>
      <c r="PSS1" s="8"/>
      <c r="PST1" s="8"/>
      <c r="PSU1" s="8"/>
      <c r="PSV1" s="8"/>
      <c r="PSW1" s="8"/>
      <c r="PSX1" s="8"/>
      <c r="PSY1" s="8"/>
      <c r="PSZ1" s="8"/>
      <c r="PTA1" s="8"/>
      <c r="PTB1" s="8"/>
      <c r="PTC1" s="8"/>
      <c r="PTD1" s="8"/>
      <c r="PTE1" s="8"/>
      <c r="PTF1" s="8"/>
      <c r="PTG1" s="8"/>
      <c r="PTH1" s="8"/>
      <c r="PTI1" s="8"/>
      <c r="PTJ1" s="8"/>
      <c r="PTK1" s="8"/>
      <c r="PTL1" s="8"/>
      <c r="PTM1" s="8"/>
      <c r="PTN1" s="8"/>
      <c r="PTO1" s="8"/>
      <c r="PTP1" s="8"/>
      <c r="PTQ1" s="8"/>
      <c r="PTR1" s="8"/>
      <c r="PTS1" s="8"/>
      <c r="PTT1" s="8"/>
      <c r="PTU1" s="8"/>
      <c r="PTV1" s="8"/>
      <c r="PTW1" s="8"/>
      <c r="PTX1" s="8"/>
      <c r="PTY1" s="8"/>
      <c r="PTZ1" s="8"/>
      <c r="PUA1" s="8"/>
      <c r="PUB1" s="8"/>
      <c r="PUC1" s="8"/>
      <c r="PUD1" s="8"/>
      <c r="PUE1" s="8"/>
      <c r="PUF1" s="8"/>
      <c r="PUG1" s="8"/>
      <c r="PUH1" s="8"/>
      <c r="PUI1" s="8"/>
      <c r="PUJ1" s="8"/>
      <c r="PUK1" s="8"/>
      <c r="PUL1" s="8"/>
      <c r="PUM1" s="8"/>
      <c r="PUN1" s="8"/>
      <c r="PUO1" s="8"/>
      <c r="PUP1" s="8"/>
      <c r="PUQ1" s="8"/>
      <c r="PUR1" s="8"/>
      <c r="PUS1" s="8"/>
      <c r="PUT1" s="8"/>
      <c r="PUU1" s="8"/>
      <c r="PUV1" s="8"/>
      <c r="PUW1" s="8"/>
      <c r="PUX1" s="8"/>
      <c r="PUY1" s="8"/>
      <c r="PUZ1" s="8"/>
      <c r="PVA1" s="8"/>
      <c r="PVB1" s="8"/>
      <c r="PVC1" s="8"/>
      <c r="PVD1" s="8"/>
      <c r="PVE1" s="8"/>
      <c r="PVF1" s="8"/>
      <c r="PVG1" s="8"/>
      <c r="PVH1" s="8"/>
      <c r="PVI1" s="8"/>
      <c r="PVJ1" s="8"/>
      <c r="PVK1" s="8"/>
      <c r="PVL1" s="8"/>
      <c r="PVM1" s="8"/>
      <c r="PVN1" s="8"/>
      <c r="PVO1" s="8"/>
      <c r="PVP1" s="8"/>
      <c r="PVQ1" s="8"/>
      <c r="PVR1" s="8"/>
      <c r="PVS1" s="8"/>
      <c r="PVT1" s="8"/>
      <c r="PVU1" s="8"/>
      <c r="PVV1" s="8"/>
      <c r="PVW1" s="8"/>
      <c r="PVX1" s="8"/>
      <c r="PVY1" s="8"/>
      <c r="PVZ1" s="8"/>
      <c r="PWA1" s="8"/>
      <c r="PWB1" s="8"/>
      <c r="PWC1" s="8"/>
      <c r="PWD1" s="8"/>
      <c r="PWE1" s="8"/>
      <c r="PWF1" s="8"/>
      <c r="PWG1" s="8"/>
      <c r="PWH1" s="8"/>
      <c r="PWI1" s="8"/>
      <c r="PWJ1" s="8"/>
      <c r="PWK1" s="8"/>
      <c r="PWL1" s="8"/>
      <c r="PWM1" s="8"/>
      <c r="PWN1" s="8"/>
      <c r="PWO1" s="8"/>
      <c r="PWP1" s="8"/>
      <c r="PWQ1" s="8"/>
      <c r="PWR1" s="8"/>
      <c r="PWS1" s="8"/>
      <c r="PWT1" s="8"/>
      <c r="PWU1" s="8"/>
      <c r="PWV1" s="8"/>
      <c r="PWW1" s="8"/>
      <c r="PWX1" s="8"/>
      <c r="PWY1" s="8"/>
      <c r="PWZ1" s="8"/>
      <c r="PXA1" s="8"/>
      <c r="PXB1" s="8"/>
      <c r="PXC1" s="8"/>
      <c r="PXD1" s="8"/>
      <c r="PXE1" s="8"/>
      <c r="PXF1" s="8"/>
      <c r="PXG1" s="8"/>
      <c r="PXH1" s="8"/>
      <c r="PXI1" s="8"/>
      <c r="PXJ1" s="8"/>
      <c r="PXK1" s="8"/>
      <c r="PXL1" s="8"/>
      <c r="PXM1" s="8"/>
      <c r="PXN1" s="8"/>
      <c r="PXO1" s="8"/>
      <c r="PXP1" s="8"/>
      <c r="PXQ1" s="8"/>
      <c r="PXR1" s="8"/>
      <c r="PXS1" s="8"/>
      <c r="PXT1" s="8"/>
      <c r="PXU1" s="8"/>
      <c r="PXV1" s="8"/>
      <c r="PXW1" s="8"/>
      <c r="PXX1" s="8"/>
      <c r="PXY1" s="8"/>
      <c r="PXZ1" s="8"/>
      <c r="PYA1" s="8"/>
      <c r="PYB1" s="8"/>
      <c r="PYC1" s="8"/>
      <c r="PYD1" s="8"/>
      <c r="PYE1" s="8"/>
      <c r="PYF1" s="8"/>
      <c r="PYG1" s="8"/>
      <c r="PYH1" s="8"/>
      <c r="PYI1" s="8"/>
      <c r="PYJ1" s="8"/>
      <c r="PYK1" s="8"/>
      <c r="PYL1" s="8"/>
      <c r="PYM1" s="8"/>
      <c r="PYN1" s="8"/>
      <c r="PYO1" s="8"/>
      <c r="PYP1" s="8"/>
      <c r="PYQ1" s="8"/>
      <c r="PYR1" s="8"/>
      <c r="PYS1" s="8"/>
      <c r="PYT1" s="8"/>
      <c r="PYU1" s="8"/>
      <c r="PYV1" s="8"/>
      <c r="PYW1" s="8"/>
      <c r="PYX1" s="8"/>
      <c r="PYY1" s="8"/>
      <c r="PYZ1" s="8"/>
      <c r="PZA1" s="8"/>
      <c r="PZB1" s="8"/>
      <c r="PZC1" s="8"/>
      <c r="PZD1" s="8"/>
      <c r="PZE1" s="8"/>
      <c r="PZF1" s="8"/>
      <c r="PZG1" s="8"/>
      <c r="PZH1" s="8"/>
      <c r="PZI1" s="8"/>
      <c r="PZJ1" s="8"/>
      <c r="PZK1" s="8"/>
      <c r="PZL1" s="8"/>
      <c r="PZM1" s="8"/>
      <c r="PZN1" s="8"/>
      <c r="PZO1" s="8"/>
      <c r="PZP1" s="8"/>
      <c r="PZQ1" s="8"/>
      <c r="PZR1" s="8"/>
      <c r="PZS1" s="8"/>
      <c r="PZT1" s="8"/>
      <c r="PZU1" s="8"/>
      <c r="PZV1" s="8"/>
      <c r="PZW1" s="8"/>
      <c r="PZX1" s="8"/>
      <c r="PZY1" s="8"/>
      <c r="PZZ1" s="8"/>
      <c r="QAA1" s="8"/>
      <c r="QAB1" s="8"/>
      <c r="QAC1" s="8"/>
      <c r="QAD1" s="8"/>
      <c r="QAE1" s="8"/>
      <c r="QAF1" s="8"/>
      <c r="QAG1" s="8"/>
      <c r="QAH1" s="8"/>
      <c r="QAI1" s="8"/>
      <c r="QAJ1" s="8"/>
      <c r="QAK1" s="8"/>
      <c r="QAL1" s="8"/>
      <c r="QAM1" s="8"/>
      <c r="QAN1" s="8"/>
      <c r="QAO1" s="8"/>
      <c r="QAP1" s="8"/>
      <c r="QAQ1" s="8"/>
      <c r="QAR1" s="8"/>
      <c r="QAS1" s="8"/>
      <c r="QAT1" s="8"/>
      <c r="QAU1" s="8"/>
      <c r="QAV1" s="8"/>
      <c r="QAW1" s="8"/>
      <c r="QAX1" s="8"/>
      <c r="QAY1" s="8"/>
      <c r="QAZ1" s="8"/>
      <c r="QBA1" s="8"/>
      <c r="QBB1" s="8"/>
      <c r="QBC1" s="8"/>
      <c r="QBD1" s="8"/>
      <c r="QBE1" s="8"/>
      <c r="QBF1" s="8"/>
      <c r="QBG1" s="8"/>
      <c r="QBH1" s="8"/>
      <c r="QBI1" s="8"/>
      <c r="QBJ1" s="8"/>
      <c r="QBK1" s="8"/>
      <c r="QBL1" s="8"/>
      <c r="QBM1" s="8"/>
      <c r="QBN1" s="8"/>
      <c r="QBO1" s="8"/>
      <c r="QBP1" s="8"/>
      <c r="QBQ1" s="8"/>
      <c r="QBR1" s="8"/>
      <c r="QBS1" s="8"/>
      <c r="QBT1" s="8"/>
      <c r="QBU1" s="8"/>
      <c r="QBV1" s="8"/>
      <c r="QBW1" s="8"/>
      <c r="QBX1" s="8"/>
      <c r="QBY1" s="8"/>
      <c r="QBZ1" s="8"/>
      <c r="QCA1" s="8"/>
      <c r="QCB1" s="8"/>
      <c r="QCC1" s="8"/>
      <c r="QCD1" s="8"/>
      <c r="QCE1" s="8"/>
      <c r="QCF1" s="8"/>
      <c r="QCG1" s="8"/>
      <c r="QCH1" s="8"/>
      <c r="QCI1" s="8"/>
      <c r="QCJ1" s="8"/>
      <c r="QCK1" s="8"/>
      <c r="QCL1" s="8"/>
      <c r="QCM1" s="8"/>
      <c r="QCN1" s="8"/>
      <c r="QCO1" s="8"/>
      <c r="QCP1" s="8"/>
      <c r="QCQ1" s="8"/>
      <c r="QCR1" s="8"/>
      <c r="QCS1" s="8"/>
      <c r="QCT1" s="8"/>
      <c r="QCU1" s="8"/>
      <c r="QCV1" s="8"/>
      <c r="QCW1" s="8"/>
      <c r="QCX1" s="8"/>
      <c r="QCY1" s="8"/>
      <c r="QCZ1" s="8"/>
      <c r="QDA1" s="8"/>
      <c r="QDB1" s="8"/>
      <c r="QDC1" s="8"/>
      <c r="QDD1" s="8"/>
      <c r="QDE1" s="8"/>
      <c r="QDF1" s="8"/>
      <c r="QDG1" s="8"/>
      <c r="QDH1" s="8"/>
      <c r="QDI1" s="8"/>
      <c r="QDJ1" s="8"/>
      <c r="QDK1" s="8"/>
      <c r="QDL1" s="8"/>
      <c r="QDM1" s="8"/>
      <c r="QDN1" s="8"/>
      <c r="QDO1" s="8"/>
      <c r="QDP1" s="8"/>
      <c r="QDQ1" s="8"/>
      <c r="QDR1" s="8"/>
      <c r="QDS1" s="8"/>
      <c r="QDT1" s="8"/>
      <c r="QDU1" s="8"/>
      <c r="QDV1" s="8"/>
      <c r="QDW1" s="8"/>
      <c r="QDX1" s="8"/>
      <c r="QDY1" s="8"/>
      <c r="QDZ1" s="8"/>
      <c r="QEA1" s="8"/>
      <c r="QEB1" s="8"/>
      <c r="QEC1" s="8"/>
      <c r="QED1" s="8"/>
      <c r="QEE1" s="8"/>
      <c r="QEF1" s="8"/>
      <c r="QEG1" s="8"/>
      <c r="QEH1" s="8"/>
      <c r="QEI1" s="8"/>
      <c r="QEJ1" s="8"/>
      <c r="QEK1" s="8"/>
      <c r="QEL1" s="8"/>
      <c r="QEM1" s="8"/>
      <c r="QEN1" s="8"/>
      <c r="QEO1" s="8"/>
      <c r="QEP1" s="8"/>
      <c r="QEQ1" s="8"/>
      <c r="QER1" s="8"/>
      <c r="QES1" s="8"/>
      <c r="QET1" s="8"/>
      <c r="QEU1" s="8"/>
      <c r="QEV1" s="8"/>
      <c r="QEW1" s="8"/>
      <c r="QEX1" s="8"/>
      <c r="QEY1" s="8"/>
      <c r="QEZ1" s="8"/>
      <c r="QFA1" s="8"/>
      <c r="QFB1" s="8"/>
      <c r="QFC1" s="8"/>
      <c r="QFD1" s="8"/>
      <c r="QFE1" s="8"/>
      <c r="QFF1" s="8"/>
      <c r="QFG1" s="8"/>
      <c r="QFH1" s="8"/>
      <c r="QFI1" s="8"/>
      <c r="QFJ1" s="8"/>
      <c r="QFK1" s="8"/>
      <c r="QFL1" s="8"/>
      <c r="QFM1" s="8"/>
      <c r="QFN1" s="8"/>
      <c r="QFO1" s="8"/>
      <c r="QFP1" s="8"/>
      <c r="QFQ1" s="8"/>
      <c r="QFR1" s="8"/>
      <c r="QFS1" s="8"/>
      <c r="QFT1" s="8"/>
      <c r="QFU1" s="8"/>
      <c r="QFV1" s="8"/>
      <c r="QFW1" s="8"/>
      <c r="QFX1" s="8"/>
      <c r="QFY1" s="8"/>
      <c r="QFZ1" s="8"/>
      <c r="QGA1" s="8"/>
      <c r="QGB1" s="8"/>
      <c r="QGC1" s="8"/>
      <c r="QGD1" s="8"/>
      <c r="QGE1" s="8"/>
      <c r="QGF1" s="8"/>
      <c r="QGG1" s="8"/>
      <c r="QGH1" s="8"/>
      <c r="QGI1" s="8"/>
      <c r="QGJ1" s="8"/>
      <c r="QGK1" s="8"/>
      <c r="QGL1" s="8"/>
      <c r="QGM1" s="8"/>
      <c r="QGN1" s="8"/>
      <c r="QGO1" s="8"/>
      <c r="QGP1" s="8"/>
      <c r="QGQ1" s="8"/>
      <c r="QGR1" s="8"/>
      <c r="QGS1" s="8"/>
      <c r="QGT1" s="8"/>
      <c r="QGU1" s="8"/>
      <c r="QGV1" s="8"/>
      <c r="QGW1" s="8"/>
      <c r="QGX1" s="8"/>
      <c r="QGY1" s="8"/>
      <c r="QGZ1" s="8"/>
      <c r="QHA1" s="8"/>
      <c r="QHB1" s="8"/>
      <c r="QHC1" s="8"/>
      <c r="QHD1" s="8"/>
      <c r="QHE1" s="8"/>
      <c r="QHF1" s="8"/>
      <c r="QHG1" s="8"/>
      <c r="QHH1" s="8"/>
      <c r="QHI1" s="8"/>
      <c r="QHJ1" s="8"/>
      <c r="QHK1" s="8"/>
      <c r="QHL1" s="8"/>
      <c r="QHM1" s="8"/>
      <c r="QHN1" s="8"/>
      <c r="QHO1" s="8"/>
      <c r="QHP1" s="8"/>
      <c r="QHQ1" s="8"/>
      <c r="QHR1" s="8"/>
      <c r="QHS1" s="8"/>
      <c r="QHT1" s="8"/>
      <c r="QHU1" s="8"/>
      <c r="QHV1" s="8"/>
      <c r="QHW1" s="8"/>
      <c r="QHX1" s="8"/>
      <c r="QHY1" s="8"/>
      <c r="QHZ1" s="8"/>
      <c r="QIA1" s="8"/>
      <c r="QIB1" s="8"/>
      <c r="QIC1" s="8"/>
      <c r="QID1" s="8"/>
      <c r="QIE1" s="8"/>
      <c r="QIF1" s="8"/>
      <c r="QIG1" s="8"/>
      <c r="QIH1" s="8"/>
      <c r="QII1" s="8"/>
      <c r="QIJ1" s="8"/>
      <c r="QIK1" s="8"/>
      <c r="QIL1" s="8"/>
      <c r="QIM1" s="8"/>
      <c r="QIN1" s="8"/>
      <c r="QIO1" s="8"/>
      <c r="QIP1" s="8"/>
      <c r="QIQ1" s="8"/>
      <c r="QIR1" s="8"/>
      <c r="QIS1" s="8"/>
      <c r="QIT1" s="8"/>
      <c r="QIU1" s="8"/>
      <c r="QIV1" s="8"/>
      <c r="QIW1" s="8"/>
      <c r="QIX1" s="8"/>
      <c r="QIY1" s="8"/>
      <c r="QIZ1" s="8"/>
      <c r="QJA1" s="8"/>
      <c r="QJB1" s="8"/>
      <c r="QJC1" s="8"/>
      <c r="QJD1" s="8"/>
      <c r="QJE1" s="8"/>
      <c r="QJF1" s="8"/>
      <c r="QJG1" s="8"/>
      <c r="QJH1" s="8"/>
      <c r="QJI1" s="8"/>
      <c r="QJJ1" s="8"/>
      <c r="QJK1" s="8"/>
      <c r="QJL1" s="8"/>
      <c r="QJM1" s="8"/>
      <c r="QJN1" s="8"/>
      <c r="QJO1" s="8"/>
      <c r="QJP1" s="8"/>
      <c r="QJQ1" s="8"/>
      <c r="QJR1" s="8"/>
      <c r="QJS1" s="8"/>
      <c r="QJT1" s="8"/>
      <c r="QJU1" s="8"/>
      <c r="QJV1" s="8"/>
      <c r="QJW1" s="8"/>
      <c r="QJX1" s="8"/>
      <c r="QJY1" s="8"/>
      <c r="QJZ1" s="8"/>
      <c r="QKA1" s="8"/>
      <c r="QKB1" s="8"/>
      <c r="QKC1" s="8"/>
      <c r="QKD1" s="8"/>
      <c r="QKE1" s="8"/>
      <c r="QKF1" s="8"/>
      <c r="QKG1" s="8"/>
      <c r="QKH1" s="8"/>
      <c r="QKI1" s="8"/>
      <c r="QKJ1" s="8"/>
      <c r="QKK1" s="8"/>
      <c r="QKL1" s="8"/>
      <c r="QKM1" s="8"/>
      <c r="QKN1" s="8"/>
      <c r="QKO1" s="8"/>
      <c r="QKP1" s="8"/>
      <c r="QKQ1" s="8"/>
      <c r="QKR1" s="8"/>
      <c r="QKS1" s="8"/>
      <c r="QKT1" s="8"/>
      <c r="QKU1" s="8"/>
      <c r="QKV1" s="8"/>
      <c r="QKW1" s="8"/>
      <c r="QKX1" s="8"/>
      <c r="QKY1" s="8"/>
      <c r="QKZ1" s="8"/>
      <c r="QLA1" s="8"/>
      <c r="QLB1" s="8"/>
      <c r="QLC1" s="8"/>
      <c r="QLD1" s="8"/>
      <c r="QLE1" s="8"/>
      <c r="QLF1" s="8"/>
      <c r="QLG1" s="8"/>
      <c r="QLH1" s="8"/>
      <c r="QLI1" s="8"/>
      <c r="QLJ1" s="8"/>
      <c r="QLK1" s="8"/>
      <c r="QLL1" s="8"/>
      <c r="QLM1" s="8"/>
      <c r="QLN1" s="8"/>
      <c r="QLO1" s="8"/>
      <c r="QLP1" s="8"/>
      <c r="QLQ1" s="8"/>
      <c r="QLR1" s="8"/>
      <c r="QLS1" s="8"/>
      <c r="QLT1" s="8"/>
      <c r="QLU1" s="8"/>
      <c r="QLV1" s="8"/>
      <c r="QLW1" s="8"/>
      <c r="QLX1" s="8"/>
      <c r="QLY1" s="8"/>
      <c r="QLZ1" s="8"/>
      <c r="QMA1" s="8"/>
      <c r="QMB1" s="8"/>
      <c r="QMC1" s="8"/>
      <c r="QMD1" s="8"/>
      <c r="QME1" s="8"/>
      <c r="QMF1" s="8"/>
      <c r="QMG1" s="8"/>
      <c r="QMH1" s="8"/>
      <c r="QMI1" s="8"/>
      <c r="QMJ1" s="8"/>
      <c r="QMK1" s="8"/>
      <c r="QML1" s="8"/>
      <c r="QMM1" s="8"/>
      <c r="QMN1" s="8"/>
      <c r="QMO1" s="8"/>
      <c r="QMP1" s="8"/>
      <c r="QMQ1" s="8"/>
      <c r="QMR1" s="8"/>
      <c r="QMS1" s="8"/>
      <c r="QMT1" s="8"/>
      <c r="QMU1" s="8"/>
      <c r="QMV1" s="8"/>
      <c r="QMW1" s="8"/>
      <c r="QMX1" s="8"/>
      <c r="QMY1" s="8"/>
      <c r="QMZ1" s="8"/>
      <c r="QNA1" s="8"/>
      <c r="QNB1" s="8"/>
      <c r="QNC1" s="8"/>
      <c r="QND1" s="8"/>
      <c r="QNE1" s="8"/>
      <c r="QNF1" s="8"/>
      <c r="QNG1" s="8"/>
      <c r="QNH1" s="8"/>
      <c r="QNI1" s="8"/>
      <c r="QNJ1" s="8"/>
      <c r="QNK1" s="8"/>
      <c r="QNL1" s="8"/>
      <c r="QNM1" s="8"/>
      <c r="QNN1" s="8"/>
      <c r="QNO1" s="8"/>
      <c r="QNP1" s="8"/>
      <c r="QNQ1" s="8"/>
      <c r="QNR1" s="8"/>
      <c r="QNS1" s="8"/>
      <c r="QNT1" s="8"/>
      <c r="QNU1" s="8"/>
      <c r="QNV1" s="8"/>
      <c r="QNW1" s="8"/>
      <c r="QNX1" s="8"/>
      <c r="QNY1" s="8"/>
      <c r="QNZ1" s="8"/>
      <c r="QOA1" s="8"/>
      <c r="QOB1" s="8"/>
      <c r="QOC1" s="8"/>
      <c r="QOD1" s="8"/>
      <c r="QOE1" s="8"/>
      <c r="QOF1" s="8"/>
      <c r="QOG1" s="8"/>
      <c r="QOH1" s="8"/>
      <c r="QOI1" s="8"/>
      <c r="QOJ1" s="8"/>
      <c r="QOK1" s="8"/>
      <c r="QOL1" s="8"/>
      <c r="QOM1" s="8"/>
      <c r="QON1" s="8"/>
      <c r="QOO1" s="8"/>
      <c r="QOP1" s="8"/>
      <c r="QOQ1" s="8"/>
      <c r="QOR1" s="8"/>
      <c r="QOS1" s="8"/>
      <c r="QOT1" s="8"/>
      <c r="QOU1" s="8"/>
      <c r="QOV1" s="8"/>
      <c r="QOW1" s="8"/>
      <c r="QOX1" s="8"/>
      <c r="QOY1" s="8"/>
      <c r="QOZ1" s="8"/>
      <c r="QPA1" s="8"/>
      <c r="QPB1" s="8"/>
      <c r="QPC1" s="8"/>
      <c r="QPD1" s="8"/>
      <c r="QPE1" s="8"/>
      <c r="QPF1" s="8"/>
      <c r="QPG1" s="8"/>
      <c r="QPH1" s="8"/>
      <c r="QPI1" s="8"/>
      <c r="QPJ1" s="8"/>
      <c r="QPK1" s="8"/>
      <c r="QPL1" s="8"/>
      <c r="QPM1" s="8"/>
      <c r="QPN1" s="8"/>
      <c r="QPO1" s="8"/>
      <c r="QPP1" s="8"/>
      <c r="QPQ1" s="8"/>
      <c r="QPR1" s="8"/>
      <c r="QPS1" s="8"/>
      <c r="QPT1" s="8"/>
      <c r="QPU1" s="8"/>
      <c r="QPV1" s="8"/>
      <c r="QPW1" s="8"/>
      <c r="QPX1" s="8"/>
      <c r="QPY1" s="8"/>
      <c r="QPZ1" s="8"/>
      <c r="QQA1" s="8"/>
      <c r="QQB1" s="8"/>
      <c r="QQC1" s="8"/>
      <c r="QQD1" s="8"/>
      <c r="QQE1" s="8"/>
      <c r="QQF1" s="8"/>
      <c r="QQG1" s="8"/>
      <c r="QQH1" s="8"/>
      <c r="QQI1" s="8"/>
      <c r="QQJ1" s="8"/>
      <c r="QQK1" s="8"/>
      <c r="QQL1" s="8"/>
      <c r="QQM1" s="8"/>
      <c r="QQN1" s="8"/>
      <c r="QQO1" s="8"/>
      <c r="QQP1" s="8"/>
      <c r="QQQ1" s="8"/>
      <c r="QQR1" s="8"/>
      <c r="QQS1" s="8"/>
      <c r="QQT1" s="8"/>
      <c r="QQU1" s="8"/>
      <c r="QQV1" s="8"/>
      <c r="QQW1" s="8"/>
      <c r="QQX1" s="8"/>
      <c r="QQY1" s="8"/>
      <c r="QQZ1" s="8"/>
      <c r="QRA1" s="8"/>
      <c r="QRB1" s="8"/>
      <c r="QRC1" s="8"/>
      <c r="QRD1" s="8"/>
      <c r="QRE1" s="8"/>
      <c r="QRF1" s="8"/>
      <c r="QRG1" s="8"/>
      <c r="QRH1" s="8"/>
      <c r="QRI1" s="8"/>
      <c r="QRJ1" s="8"/>
      <c r="QRK1" s="8"/>
      <c r="QRL1" s="8"/>
      <c r="QRM1" s="8"/>
      <c r="QRN1" s="8"/>
      <c r="QRO1" s="8"/>
      <c r="QRP1" s="8"/>
      <c r="QRQ1" s="8"/>
      <c r="QRR1" s="8"/>
      <c r="QRS1" s="8"/>
      <c r="QRT1" s="8"/>
      <c r="QRU1" s="8"/>
      <c r="QRV1" s="8"/>
      <c r="QRW1" s="8"/>
      <c r="QRX1" s="8"/>
      <c r="QRY1" s="8"/>
      <c r="QRZ1" s="8"/>
      <c r="QSA1" s="8"/>
      <c r="QSB1" s="8"/>
      <c r="QSC1" s="8"/>
      <c r="QSD1" s="8"/>
      <c r="QSE1" s="8"/>
      <c r="QSF1" s="8"/>
      <c r="QSG1" s="8"/>
      <c r="QSH1" s="8"/>
      <c r="QSI1" s="8"/>
      <c r="QSJ1" s="8"/>
      <c r="QSK1" s="8"/>
      <c r="QSL1" s="8"/>
      <c r="QSM1" s="8"/>
      <c r="QSN1" s="8"/>
      <c r="QSO1" s="8"/>
      <c r="QSP1" s="8"/>
      <c r="QSQ1" s="8"/>
      <c r="QSR1" s="8"/>
      <c r="QSS1" s="8"/>
      <c r="QST1" s="8"/>
      <c r="QSU1" s="8"/>
      <c r="QSV1" s="8"/>
      <c r="QSW1" s="8"/>
      <c r="QSX1" s="8"/>
      <c r="QSY1" s="8"/>
      <c r="QSZ1" s="8"/>
      <c r="QTA1" s="8"/>
      <c r="QTB1" s="8"/>
      <c r="QTC1" s="8"/>
      <c r="QTD1" s="8"/>
      <c r="QTE1" s="8"/>
      <c r="QTF1" s="8"/>
      <c r="QTG1" s="8"/>
      <c r="QTH1" s="8"/>
      <c r="QTI1" s="8"/>
      <c r="QTJ1" s="8"/>
      <c r="QTK1" s="8"/>
      <c r="QTL1" s="8"/>
      <c r="QTM1" s="8"/>
      <c r="QTN1" s="8"/>
      <c r="QTO1" s="8"/>
      <c r="QTP1" s="8"/>
      <c r="QTQ1" s="8"/>
      <c r="QTR1" s="8"/>
      <c r="QTS1" s="8"/>
      <c r="QTT1" s="8"/>
      <c r="QTU1" s="8"/>
      <c r="QTV1" s="8"/>
      <c r="QTW1" s="8"/>
      <c r="QTX1" s="8"/>
      <c r="QTY1" s="8"/>
      <c r="QTZ1" s="8"/>
      <c r="QUA1" s="8"/>
      <c r="QUB1" s="8"/>
      <c r="QUC1" s="8"/>
      <c r="QUD1" s="8"/>
      <c r="QUE1" s="8"/>
      <c r="QUF1" s="8"/>
      <c r="QUG1" s="8"/>
      <c r="QUH1" s="8"/>
      <c r="QUI1" s="8"/>
      <c r="QUJ1" s="8"/>
      <c r="QUK1" s="8"/>
      <c r="QUL1" s="8"/>
      <c r="QUM1" s="8"/>
      <c r="QUN1" s="8"/>
      <c r="QUO1" s="8"/>
      <c r="QUP1" s="8"/>
      <c r="QUQ1" s="8"/>
      <c r="QUR1" s="8"/>
      <c r="QUS1" s="8"/>
      <c r="QUT1" s="8"/>
      <c r="QUU1" s="8"/>
      <c r="QUV1" s="8"/>
      <c r="QUW1" s="8"/>
      <c r="QUX1" s="8"/>
      <c r="QUY1" s="8"/>
      <c r="QUZ1" s="8"/>
      <c r="QVA1" s="8"/>
      <c r="QVB1" s="8"/>
      <c r="QVC1" s="8"/>
      <c r="QVD1" s="8"/>
      <c r="QVE1" s="8"/>
      <c r="QVF1" s="8"/>
      <c r="QVG1" s="8"/>
      <c r="QVH1" s="8"/>
      <c r="QVI1" s="8"/>
      <c r="QVJ1" s="8"/>
      <c r="QVK1" s="8"/>
      <c r="QVL1" s="8"/>
      <c r="QVM1" s="8"/>
      <c r="QVN1" s="8"/>
      <c r="QVO1" s="8"/>
      <c r="QVP1" s="8"/>
      <c r="QVQ1" s="8"/>
      <c r="QVR1" s="8"/>
      <c r="QVS1" s="8"/>
      <c r="QVT1" s="8"/>
      <c r="QVU1" s="8"/>
      <c r="QVV1" s="8"/>
      <c r="QVW1" s="8"/>
      <c r="QVX1" s="8"/>
      <c r="QVY1" s="8"/>
      <c r="QVZ1" s="8"/>
      <c r="QWA1" s="8"/>
      <c r="QWB1" s="8"/>
      <c r="QWC1" s="8"/>
      <c r="QWD1" s="8"/>
      <c r="QWE1" s="8"/>
      <c r="QWF1" s="8"/>
      <c r="QWG1" s="8"/>
      <c r="QWH1" s="8"/>
      <c r="QWI1" s="8"/>
      <c r="QWJ1" s="8"/>
      <c r="QWK1" s="8"/>
      <c r="QWL1" s="8"/>
      <c r="QWM1" s="8"/>
      <c r="QWN1" s="8"/>
      <c r="QWO1" s="8"/>
      <c r="QWP1" s="8"/>
      <c r="QWQ1" s="8"/>
      <c r="QWR1" s="8"/>
      <c r="QWS1" s="8"/>
      <c r="QWT1" s="8"/>
      <c r="QWU1" s="8"/>
      <c r="QWV1" s="8"/>
      <c r="QWW1" s="8"/>
      <c r="QWX1" s="8"/>
      <c r="QWY1" s="8"/>
      <c r="QWZ1" s="8"/>
      <c r="QXA1" s="8"/>
      <c r="QXB1" s="8"/>
      <c r="QXC1" s="8"/>
      <c r="QXD1" s="8"/>
      <c r="QXE1" s="8"/>
      <c r="QXF1" s="8"/>
      <c r="QXG1" s="8"/>
      <c r="QXH1" s="8"/>
      <c r="QXI1" s="8"/>
      <c r="QXJ1" s="8"/>
      <c r="QXK1" s="8"/>
      <c r="QXL1" s="8"/>
      <c r="QXM1" s="8"/>
      <c r="QXN1" s="8"/>
      <c r="QXO1" s="8"/>
      <c r="QXP1" s="8"/>
      <c r="QXQ1" s="8"/>
      <c r="QXR1" s="8"/>
      <c r="QXS1" s="8"/>
      <c r="QXT1" s="8"/>
      <c r="QXU1" s="8"/>
      <c r="QXV1" s="8"/>
      <c r="QXW1" s="8"/>
      <c r="QXX1" s="8"/>
      <c r="QXY1" s="8"/>
      <c r="QXZ1" s="8"/>
      <c r="QYA1" s="8"/>
      <c r="QYB1" s="8"/>
      <c r="QYC1" s="8"/>
      <c r="QYD1" s="8"/>
      <c r="QYE1" s="8"/>
      <c r="QYF1" s="8"/>
      <c r="QYG1" s="8"/>
      <c r="QYH1" s="8"/>
      <c r="QYI1" s="8"/>
      <c r="QYJ1" s="8"/>
      <c r="QYK1" s="8"/>
      <c r="QYL1" s="8"/>
      <c r="QYM1" s="8"/>
      <c r="QYN1" s="8"/>
      <c r="QYO1" s="8"/>
      <c r="QYP1" s="8"/>
      <c r="QYQ1" s="8"/>
      <c r="QYR1" s="8"/>
      <c r="QYS1" s="8"/>
      <c r="QYT1" s="8"/>
      <c r="QYU1" s="8"/>
      <c r="QYV1" s="8"/>
      <c r="QYW1" s="8"/>
      <c r="QYX1" s="8"/>
      <c r="QYY1" s="8"/>
      <c r="QYZ1" s="8"/>
      <c r="QZA1" s="8"/>
      <c r="QZB1" s="8"/>
      <c r="QZC1" s="8"/>
      <c r="QZD1" s="8"/>
      <c r="QZE1" s="8"/>
      <c r="QZF1" s="8"/>
      <c r="QZG1" s="8"/>
      <c r="QZH1" s="8"/>
      <c r="QZI1" s="8"/>
      <c r="QZJ1" s="8"/>
      <c r="QZK1" s="8"/>
      <c r="QZL1" s="8"/>
      <c r="QZM1" s="8"/>
      <c r="QZN1" s="8"/>
      <c r="QZO1" s="8"/>
      <c r="QZP1" s="8"/>
      <c r="QZQ1" s="8"/>
      <c r="QZR1" s="8"/>
      <c r="QZS1" s="8"/>
      <c r="QZT1" s="8"/>
      <c r="QZU1" s="8"/>
      <c r="QZV1" s="8"/>
      <c r="QZW1" s="8"/>
      <c r="QZX1" s="8"/>
      <c r="QZY1" s="8"/>
      <c r="QZZ1" s="8"/>
      <c r="RAA1" s="8"/>
      <c r="RAB1" s="8"/>
      <c r="RAC1" s="8"/>
      <c r="RAD1" s="8"/>
      <c r="RAE1" s="8"/>
      <c r="RAF1" s="8"/>
      <c r="RAG1" s="8"/>
      <c r="RAH1" s="8"/>
      <c r="RAI1" s="8"/>
      <c r="RAJ1" s="8"/>
      <c r="RAK1" s="8"/>
      <c r="RAL1" s="8"/>
      <c r="RAM1" s="8"/>
      <c r="RAN1" s="8"/>
      <c r="RAO1" s="8"/>
      <c r="RAP1" s="8"/>
      <c r="RAQ1" s="8"/>
      <c r="RAR1" s="8"/>
      <c r="RAS1" s="8"/>
      <c r="RAT1" s="8"/>
      <c r="RAU1" s="8"/>
      <c r="RAV1" s="8"/>
      <c r="RAW1" s="8"/>
      <c r="RAX1" s="8"/>
      <c r="RAY1" s="8"/>
      <c r="RAZ1" s="8"/>
      <c r="RBA1" s="8"/>
      <c r="RBB1" s="8"/>
      <c r="RBC1" s="8"/>
      <c r="RBD1" s="8"/>
      <c r="RBE1" s="8"/>
      <c r="RBF1" s="8"/>
      <c r="RBG1" s="8"/>
      <c r="RBH1" s="8"/>
      <c r="RBI1" s="8"/>
      <c r="RBJ1" s="8"/>
      <c r="RBK1" s="8"/>
      <c r="RBL1" s="8"/>
      <c r="RBM1" s="8"/>
      <c r="RBN1" s="8"/>
      <c r="RBO1" s="8"/>
      <c r="RBP1" s="8"/>
      <c r="RBQ1" s="8"/>
      <c r="RBR1" s="8"/>
      <c r="RBS1" s="8"/>
      <c r="RBT1" s="8"/>
      <c r="RBU1" s="8"/>
      <c r="RBV1" s="8"/>
      <c r="RBW1" s="8"/>
      <c r="RBX1" s="8"/>
      <c r="RBY1" s="8"/>
      <c r="RBZ1" s="8"/>
      <c r="RCA1" s="8"/>
      <c r="RCB1" s="8"/>
      <c r="RCC1" s="8"/>
      <c r="RCD1" s="8"/>
      <c r="RCE1" s="8"/>
      <c r="RCF1" s="8"/>
      <c r="RCG1" s="8"/>
      <c r="RCH1" s="8"/>
      <c r="RCI1" s="8"/>
      <c r="RCJ1" s="8"/>
      <c r="RCK1" s="8"/>
      <c r="RCL1" s="8"/>
      <c r="RCM1" s="8"/>
      <c r="RCN1" s="8"/>
      <c r="RCO1" s="8"/>
      <c r="RCP1" s="8"/>
      <c r="RCQ1" s="8"/>
      <c r="RCR1" s="8"/>
      <c r="RCS1" s="8"/>
      <c r="RCT1" s="8"/>
      <c r="RCU1" s="8"/>
      <c r="RCV1" s="8"/>
      <c r="RCW1" s="8"/>
      <c r="RCX1" s="8"/>
      <c r="RCY1" s="8"/>
      <c r="RCZ1" s="8"/>
      <c r="RDA1" s="8"/>
      <c r="RDB1" s="8"/>
      <c r="RDC1" s="8"/>
      <c r="RDD1" s="8"/>
      <c r="RDE1" s="8"/>
      <c r="RDF1" s="8"/>
      <c r="RDG1" s="8"/>
      <c r="RDH1" s="8"/>
      <c r="RDI1" s="8"/>
      <c r="RDJ1" s="8"/>
      <c r="RDK1" s="8"/>
      <c r="RDL1" s="8"/>
      <c r="RDM1" s="8"/>
      <c r="RDN1" s="8"/>
      <c r="RDO1" s="8"/>
      <c r="RDP1" s="8"/>
      <c r="RDQ1" s="8"/>
      <c r="RDR1" s="8"/>
      <c r="RDS1" s="8"/>
      <c r="RDT1" s="8"/>
      <c r="RDU1" s="8"/>
      <c r="RDV1" s="8"/>
      <c r="RDW1" s="8"/>
      <c r="RDX1" s="8"/>
      <c r="RDY1" s="8"/>
      <c r="RDZ1" s="8"/>
      <c r="REA1" s="8"/>
      <c r="REB1" s="8"/>
      <c r="REC1" s="8"/>
      <c r="RED1" s="8"/>
      <c r="REE1" s="8"/>
      <c r="REF1" s="8"/>
      <c r="REG1" s="8"/>
      <c r="REH1" s="8"/>
      <c r="REI1" s="8"/>
      <c r="REJ1" s="8"/>
      <c r="REK1" s="8"/>
      <c r="REL1" s="8"/>
      <c r="REM1" s="8"/>
      <c r="REN1" s="8"/>
      <c r="REO1" s="8"/>
      <c r="REP1" s="8"/>
      <c r="REQ1" s="8"/>
      <c r="RER1" s="8"/>
      <c r="RES1" s="8"/>
      <c r="RET1" s="8"/>
      <c r="REU1" s="8"/>
      <c r="REV1" s="8"/>
      <c r="REW1" s="8"/>
      <c r="REX1" s="8"/>
      <c r="REY1" s="8"/>
      <c r="REZ1" s="8"/>
      <c r="RFA1" s="8"/>
      <c r="RFB1" s="8"/>
      <c r="RFC1" s="8"/>
      <c r="RFD1" s="8"/>
      <c r="RFE1" s="8"/>
      <c r="RFF1" s="8"/>
      <c r="RFG1" s="8"/>
      <c r="RFH1" s="8"/>
      <c r="RFI1" s="8"/>
      <c r="RFJ1" s="8"/>
      <c r="RFK1" s="8"/>
      <c r="RFL1" s="8"/>
      <c r="RFM1" s="8"/>
      <c r="RFN1" s="8"/>
      <c r="RFO1" s="8"/>
      <c r="RFP1" s="8"/>
      <c r="RFQ1" s="8"/>
      <c r="RFR1" s="8"/>
      <c r="RFS1" s="8"/>
      <c r="RFT1" s="8"/>
      <c r="RFU1" s="8"/>
      <c r="RFV1" s="8"/>
      <c r="RFW1" s="8"/>
      <c r="RFX1" s="8"/>
      <c r="RFY1" s="8"/>
      <c r="RFZ1" s="8"/>
      <c r="RGA1" s="8"/>
      <c r="RGB1" s="8"/>
      <c r="RGC1" s="8"/>
      <c r="RGD1" s="8"/>
      <c r="RGE1" s="8"/>
      <c r="RGF1" s="8"/>
      <c r="RGG1" s="8"/>
      <c r="RGH1" s="8"/>
      <c r="RGI1" s="8"/>
      <c r="RGJ1" s="8"/>
      <c r="RGK1" s="8"/>
      <c r="RGL1" s="8"/>
      <c r="RGM1" s="8"/>
      <c r="RGN1" s="8"/>
      <c r="RGO1" s="8"/>
      <c r="RGP1" s="8"/>
      <c r="RGQ1" s="8"/>
      <c r="RGR1" s="8"/>
      <c r="RGS1" s="8"/>
      <c r="RGT1" s="8"/>
      <c r="RGU1" s="8"/>
      <c r="RGV1" s="8"/>
      <c r="RGW1" s="8"/>
      <c r="RGX1" s="8"/>
      <c r="RGY1" s="8"/>
      <c r="RGZ1" s="8"/>
      <c r="RHA1" s="8"/>
      <c r="RHB1" s="8"/>
      <c r="RHC1" s="8"/>
      <c r="RHD1" s="8"/>
      <c r="RHE1" s="8"/>
      <c r="RHF1" s="8"/>
      <c r="RHG1" s="8"/>
      <c r="RHH1" s="8"/>
      <c r="RHI1" s="8"/>
      <c r="RHJ1" s="8"/>
      <c r="RHK1" s="8"/>
      <c r="RHL1" s="8"/>
      <c r="RHM1" s="8"/>
      <c r="RHN1" s="8"/>
      <c r="RHO1" s="8"/>
      <c r="RHP1" s="8"/>
      <c r="RHQ1" s="8"/>
      <c r="RHR1" s="8"/>
      <c r="RHS1" s="8"/>
      <c r="RHT1" s="8"/>
      <c r="RHU1" s="8"/>
      <c r="RHV1" s="8"/>
      <c r="RHW1" s="8"/>
      <c r="RHX1" s="8"/>
      <c r="RHY1" s="8"/>
      <c r="RHZ1" s="8"/>
      <c r="RIA1" s="8"/>
      <c r="RIB1" s="8"/>
      <c r="RIC1" s="8"/>
      <c r="RID1" s="8"/>
      <c r="RIE1" s="8"/>
      <c r="RIF1" s="8"/>
      <c r="RIG1" s="8"/>
      <c r="RIH1" s="8"/>
      <c r="RII1" s="8"/>
      <c r="RIJ1" s="8"/>
      <c r="RIK1" s="8"/>
      <c r="RIL1" s="8"/>
      <c r="RIM1" s="8"/>
      <c r="RIN1" s="8"/>
      <c r="RIO1" s="8"/>
      <c r="RIP1" s="8"/>
      <c r="RIQ1" s="8"/>
      <c r="RIR1" s="8"/>
      <c r="RIS1" s="8"/>
      <c r="RIT1" s="8"/>
      <c r="RIU1" s="8"/>
      <c r="RIV1" s="8"/>
      <c r="RIW1" s="8"/>
      <c r="RIX1" s="8"/>
      <c r="RIY1" s="8"/>
      <c r="RIZ1" s="8"/>
      <c r="RJA1" s="8"/>
      <c r="RJB1" s="8"/>
      <c r="RJC1" s="8"/>
      <c r="RJD1" s="8"/>
      <c r="RJE1" s="8"/>
      <c r="RJF1" s="8"/>
      <c r="RJG1" s="8"/>
      <c r="RJH1" s="8"/>
      <c r="RJI1" s="8"/>
      <c r="RJJ1" s="8"/>
      <c r="RJK1" s="8"/>
      <c r="RJL1" s="8"/>
      <c r="RJM1" s="8"/>
      <c r="RJN1" s="8"/>
      <c r="RJO1" s="8"/>
      <c r="RJP1" s="8"/>
      <c r="RJQ1" s="8"/>
      <c r="RJR1" s="8"/>
      <c r="RJS1" s="8"/>
      <c r="RJT1" s="8"/>
      <c r="RJU1" s="8"/>
      <c r="RJV1" s="8"/>
      <c r="RJW1" s="8"/>
      <c r="RJX1" s="8"/>
      <c r="RJY1" s="8"/>
      <c r="RJZ1" s="8"/>
      <c r="RKA1" s="8"/>
      <c r="RKB1" s="8"/>
      <c r="RKC1" s="8"/>
      <c r="RKD1" s="8"/>
      <c r="RKE1" s="8"/>
      <c r="RKF1" s="8"/>
      <c r="RKG1" s="8"/>
      <c r="RKH1" s="8"/>
      <c r="RKI1" s="8"/>
      <c r="RKJ1" s="8"/>
      <c r="RKK1" s="8"/>
      <c r="RKL1" s="8"/>
      <c r="RKM1" s="8"/>
      <c r="RKN1" s="8"/>
      <c r="RKO1" s="8"/>
      <c r="RKP1" s="8"/>
      <c r="RKQ1" s="8"/>
      <c r="RKR1" s="8"/>
      <c r="RKS1" s="8"/>
      <c r="RKT1" s="8"/>
      <c r="RKU1" s="8"/>
      <c r="RKV1" s="8"/>
      <c r="RKW1" s="8"/>
      <c r="RKX1" s="8"/>
      <c r="RKY1" s="8"/>
      <c r="RKZ1" s="8"/>
      <c r="RLA1" s="8"/>
      <c r="RLB1" s="8"/>
      <c r="RLC1" s="8"/>
      <c r="RLD1" s="8"/>
      <c r="RLE1" s="8"/>
      <c r="RLF1" s="8"/>
      <c r="RLG1" s="8"/>
      <c r="RLH1" s="8"/>
      <c r="RLI1" s="8"/>
      <c r="RLJ1" s="8"/>
      <c r="RLK1" s="8"/>
      <c r="RLL1" s="8"/>
      <c r="RLM1" s="8"/>
      <c r="RLN1" s="8"/>
      <c r="RLO1" s="8"/>
      <c r="RLP1" s="8"/>
      <c r="RLQ1" s="8"/>
      <c r="RLR1" s="8"/>
      <c r="RLS1" s="8"/>
      <c r="RLT1" s="8"/>
      <c r="RLU1" s="8"/>
      <c r="RLV1" s="8"/>
      <c r="RLW1" s="8"/>
      <c r="RLX1" s="8"/>
      <c r="RLY1" s="8"/>
      <c r="RLZ1" s="8"/>
      <c r="RMA1" s="8"/>
      <c r="RMB1" s="8"/>
      <c r="RMC1" s="8"/>
      <c r="RMD1" s="8"/>
      <c r="RME1" s="8"/>
      <c r="RMF1" s="8"/>
      <c r="RMG1" s="8"/>
      <c r="RMH1" s="8"/>
      <c r="RMI1" s="8"/>
      <c r="RMJ1" s="8"/>
      <c r="RMK1" s="8"/>
      <c r="RML1" s="8"/>
      <c r="RMM1" s="8"/>
      <c r="RMN1" s="8"/>
      <c r="RMO1" s="8"/>
      <c r="RMP1" s="8"/>
      <c r="RMQ1" s="8"/>
      <c r="RMR1" s="8"/>
      <c r="RMS1" s="8"/>
      <c r="RMT1" s="8"/>
      <c r="RMU1" s="8"/>
      <c r="RMV1" s="8"/>
      <c r="RMW1" s="8"/>
      <c r="RMX1" s="8"/>
      <c r="RMY1" s="8"/>
      <c r="RMZ1" s="8"/>
      <c r="RNA1" s="8"/>
      <c r="RNB1" s="8"/>
      <c r="RNC1" s="8"/>
      <c r="RND1" s="8"/>
      <c r="RNE1" s="8"/>
      <c r="RNF1" s="8"/>
      <c r="RNG1" s="8"/>
      <c r="RNH1" s="8"/>
      <c r="RNI1" s="8"/>
      <c r="RNJ1" s="8"/>
      <c r="RNK1" s="8"/>
      <c r="RNL1" s="8"/>
      <c r="RNM1" s="8"/>
      <c r="RNN1" s="8"/>
      <c r="RNO1" s="8"/>
      <c r="RNP1" s="8"/>
      <c r="RNQ1" s="8"/>
      <c r="RNR1" s="8"/>
      <c r="RNS1" s="8"/>
      <c r="RNT1" s="8"/>
      <c r="RNU1" s="8"/>
      <c r="RNV1" s="8"/>
      <c r="RNW1" s="8"/>
      <c r="RNX1" s="8"/>
      <c r="RNY1" s="8"/>
      <c r="RNZ1" s="8"/>
      <c r="ROA1" s="8"/>
      <c r="ROB1" s="8"/>
      <c r="ROC1" s="8"/>
      <c r="ROD1" s="8"/>
      <c r="ROE1" s="8"/>
      <c r="ROF1" s="8"/>
      <c r="ROG1" s="8"/>
      <c r="ROH1" s="8"/>
      <c r="ROI1" s="8"/>
      <c r="ROJ1" s="8"/>
      <c r="ROK1" s="8"/>
      <c r="ROL1" s="8"/>
      <c r="ROM1" s="8"/>
      <c r="RON1" s="8"/>
      <c r="ROO1" s="8"/>
      <c r="ROP1" s="8"/>
      <c r="ROQ1" s="8"/>
      <c r="ROR1" s="8"/>
      <c r="ROS1" s="8"/>
      <c r="ROT1" s="8"/>
      <c r="ROU1" s="8"/>
      <c r="ROV1" s="8"/>
      <c r="ROW1" s="8"/>
      <c r="ROX1" s="8"/>
      <c r="ROY1" s="8"/>
      <c r="ROZ1" s="8"/>
      <c r="RPA1" s="8"/>
      <c r="RPB1" s="8"/>
      <c r="RPC1" s="8"/>
      <c r="RPD1" s="8"/>
      <c r="RPE1" s="8"/>
      <c r="RPF1" s="8"/>
      <c r="RPG1" s="8"/>
      <c r="RPH1" s="8"/>
      <c r="RPI1" s="8"/>
      <c r="RPJ1" s="8"/>
      <c r="RPK1" s="8"/>
      <c r="RPL1" s="8"/>
      <c r="RPM1" s="8"/>
      <c r="RPN1" s="8"/>
      <c r="RPO1" s="8"/>
      <c r="RPP1" s="8"/>
      <c r="RPQ1" s="8"/>
      <c r="RPR1" s="8"/>
      <c r="RPS1" s="8"/>
      <c r="RPT1" s="8"/>
      <c r="RPU1" s="8"/>
      <c r="RPV1" s="8"/>
      <c r="RPW1" s="8"/>
      <c r="RPX1" s="8"/>
      <c r="RPY1" s="8"/>
      <c r="RPZ1" s="8"/>
      <c r="RQA1" s="8"/>
      <c r="RQB1" s="8"/>
      <c r="RQC1" s="8"/>
      <c r="RQD1" s="8"/>
      <c r="RQE1" s="8"/>
      <c r="RQF1" s="8"/>
      <c r="RQG1" s="8"/>
      <c r="RQH1" s="8"/>
      <c r="RQI1" s="8"/>
      <c r="RQJ1" s="8"/>
      <c r="RQK1" s="8"/>
      <c r="RQL1" s="8"/>
      <c r="RQM1" s="8"/>
      <c r="RQN1" s="8"/>
      <c r="RQO1" s="8"/>
      <c r="RQP1" s="8"/>
      <c r="RQQ1" s="8"/>
      <c r="RQR1" s="8"/>
      <c r="RQS1" s="8"/>
      <c r="RQT1" s="8"/>
      <c r="RQU1" s="8"/>
      <c r="RQV1" s="8"/>
      <c r="RQW1" s="8"/>
      <c r="RQX1" s="8"/>
      <c r="RQY1" s="8"/>
      <c r="RQZ1" s="8"/>
      <c r="RRA1" s="8"/>
      <c r="RRB1" s="8"/>
      <c r="RRC1" s="8"/>
      <c r="RRD1" s="8"/>
      <c r="RRE1" s="8"/>
      <c r="RRF1" s="8"/>
      <c r="RRG1" s="8"/>
      <c r="RRH1" s="8"/>
      <c r="RRI1" s="8"/>
      <c r="RRJ1" s="8"/>
      <c r="RRK1" s="8"/>
      <c r="RRL1" s="8"/>
      <c r="RRM1" s="8"/>
      <c r="RRN1" s="8"/>
      <c r="RRO1" s="8"/>
      <c r="RRP1" s="8"/>
      <c r="RRQ1" s="8"/>
      <c r="RRR1" s="8"/>
      <c r="RRS1" s="8"/>
      <c r="RRT1" s="8"/>
      <c r="RRU1" s="8"/>
      <c r="RRV1" s="8"/>
      <c r="RRW1" s="8"/>
      <c r="RRX1" s="8"/>
      <c r="RRY1" s="8"/>
      <c r="RRZ1" s="8"/>
      <c r="RSA1" s="8"/>
      <c r="RSB1" s="8"/>
      <c r="RSC1" s="8"/>
      <c r="RSD1" s="8"/>
      <c r="RSE1" s="8"/>
      <c r="RSF1" s="8"/>
      <c r="RSG1" s="8"/>
      <c r="RSH1" s="8"/>
      <c r="RSI1" s="8"/>
      <c r="RSJ1" s="8"/>
      <c r="RSK1" s="8"/>
      <c r="RSL1" s="8"/>
      <c r="RSM1" s="8"/>
      <c r="RSN1" s="8"/>
      <c r="RSO1" s="8"/>
      <c r="RSP1" s="8"/>
      <c r="RSQ1" s="8"/>
      <c r="RSR1" s="8"/>
      <c r="RSS1" s="8"/>
      <c r="RST1" s="8"/>
      <c r="RSU1" s="8"/>
      <c r="RSV1" s="8"/>
      <c r="RSW1" s="8"/>
      <c r="RSX1" s="8"/>
      <c r="RSY1" s="8"/>
      <c r="RSZ1" s="8"/>
      <c r="RTA1" s="8"/>
      <c r="RTB1" s="8"/>
      <c r="RTC1" s="8"/>
      <c r="RTD1" s="8"/>
      <c r="RTE1" s="8"/>
      <c r="RTF1" s="8"/>
      <c r="RTG1" s="8"/>
      <c r="RTH1" s="8"/>
      <c r="RTI1" s="8"/>
      <c r="RTJ1" s="8"/>
      <c r="RTK1" s="8"/>
      <c r="RTL1" s="8"/>
      <c r="RTM1" s="8"/>
      <c r="RTN1" s="8"/>
      <c r="RTO1" s="8"/>
      <c r="RTP1" s="8"/>
      <c r="RTQ1" s="8"/>
      <c r="RTR1" s="8"/>
      <c r="RTS1" s="8"/>
      <c r="RTT1" s="8"/>
      <c r="RTU1" s="8"/>
      <c r="RTV1" s="8"/>
      <c r="RTW1" s="8"/>
      <c r="RTX1" s="8"/>
      <c r="RTY1" s="8"/>
      <c r="RTZ1" s="8"/>
      <c r="RUA1" s="8"/>
      <c r="RUB1" s="8"/>
      <c r="RUC1" s="8"/>
      <c r="RUD1" s="8"/>
      <c r="RUE1" s="8"/>
      <c r="RUF1" s="8"/>
      <c r="RUG1" s="8"/>
      <c r="RUH1" s="8"/>
      <c r="RUI1" s="8"/>
      <c r="RUJ1" s="8"/>
      <c r="RUK1" s="8"/>
      <c r="RUL1" s="8"/>
      <c r="RUM1" s="8"/>
      <c r="RUN1" s="8"/>
      <c r="RUO1" s="8"/>
      <c r="RUP1" s="8"/>
      <c r="RUQ1" s="8"/>
      <c r="RUR1" s="8"/>
      <c r="RUS1" s="8"/>
      <c r="RUT1" s="8"/>
      <c r="RUU1" s="8"/>
      <c r="RUV1" s="8"/>
      <c r="RUW1" s="8"/>
      <c r="RUX1" s="8"/>
      <c r="RUY1" s="8"/>
      <c r="RUZ1" s="8"/>
      <c r="RVA1" s="8"/>
      <c r="RVB1" s="8"/>
      <c r="RVC1" s="8"/>
      <c r="RVD1" s="8"/>
      <c r="RVE1" s="8"/>
      <c r="RVF1" s="8"/>
      <c r="RVG1" s="8"/>
      <c r="RVH1" s="8"/>
      <c r="RVI1" s="8"/>
      <c r="RVJ1" s="8"/>
      <c r="RVK1" s="8"/>
      <c r="RVL1" s="8"/>
      <c r="RVM1" s="8"/>
      <c r="RVN1" s="8"/>
      <c r="RVO1" s="8"/>
      <c r="RVP1" s="8"/>
      <c r="RVQ1" s="8"/>
      <c r="RVR1" s="8"/>
      <c r="RVS1" s="8"/>
      <c r="RVT1" s="8"/>
      <c r="RVU1" s="8"/>
      <c r="RVV1" s="8"/>
      <c r="RVW1" s="8"/>
      <c r="RVX1" s="8"/>
      <c r="RVY1" s="8"/>
      <c r="RVZ1" s="8"/>
      <c r="RWA1" s="8"/>
      <c r="RWB1" s="8"/>
      <c r="RWC1" s="8"/>
      <c r="RWD1" s="8"/>
      <c r="RWE1" s="8"/>
      <c r="RWF1" s="8"/>
      <c r="RWG1" s="8"/>
      <c r="RWH1" s="8"/>
      <c r="RWI1" s="8"/>
      <c r="RWJ1" s="8"/>
      <c r="RWK1" s="8"/>
      <c r="RWL1" s="8"/>
      <c r="RWM1" s="8"/>
      <c r="RWN1" s="8"/>
      <c r="RWO1" s="8"/>
      <c r="RWP1" s="8"/>
      <c r="RWQ1" s="8"/>
      <c r="RWR1" s="8"/>
      <c r="RWS1" s="8"/>
      <c r="RWT1" s="8"/>
      <c r="RWU1" s="8"/>
      <c r="RWV1" s="8"/>
      <c r="RWW1" s="8"/>
      <c r="RWX1" s="8"/>
      <c r="RWY1" s="8"/>
      <c r="RWZ1" s="8"/>
      <c r="RXA1" s="8"/>
      <c r="RXB1" s="8"/>
      <c r="RXC1" s="8"/>
      <c r="RXD1" s="8"/>
      <c r="RXE1" s="8"/>
      <c r="RXF1" s="8"/>
      <c r="RXG1" s="8"/>
      <c r="RXH1" s="8"/>
      <c r="RXI1" s="8"/>
      <c r="RXJ1" s="8"/>
      <c r="RXK1" s="8"/>
      <c r="RXL1" s="8"/>
      <c r="RXM1" s="8"/>
      <c r="RXN1" s="8"/>
      <c r="RXO1" s="8"/>
      <c r="RXP1" s="8"/>
      <c r="RXQ1" s="8"/>
      <c r="RXR1" s="8"/>
      <c r="RXS1" s="8"/>
      <c r="RXT1" s="8"/>
      <c r="RXU1" s="8"/>
      <c r="RXV1" s="8"/>
      <c r="RXW1" s="8"/>
      <c r="RXX1" s="8"/>
      <c r="RXY1" s="8"/>
      <c r="RXZ1" s="8"/>
      <c r="RYA1" s="8"/>
      <c r="RYB1" s="8"/>
      <c r="RYC1" s="8"/>
      <c r="RYD1" s="8"/>
      <c r="RYE1" s="8"/>
      <c r="RYF1" s="8"/>
      <c r="RYG1" s="8"/>
      <c r="RYH1" s="8"/>
      <c r="RYI1" s="8"/>
      <c r="RYJ1" s="8"/>
      <c r="RYK1" s="8"/>
      <c r="RYL1" s="8"/>
      <c r="RYM1" s="8"/>
      <c r="RYN1" s="8"/>
      <c r="RYO1" s="8"/>
      <c r="RYP1" s="8"/>
      <c r="RYQ1" s="8"/>
      <c r="RYR1" s="8"/>
      <c r="RYS1" s="8"/>
      <c r="RYT1" s="8"/>
      <c r="RYU1" s="8"/>
      <c r="RYV1" s="8"/>
      <c r="RYW1" s="8"/>
      <c r="RYX1" s="8"/>
      <c r="RYY1" s="8"/>
      <c r="RYZ1" s="8"/>
      <c r="RZA1" s="8"/>
      <c r="RZB1" s="8"/>
      <c r="RZC1" s="8"/>
      <c r="RZD1" s="8"/>
      <c r="RZE1" s="8"/>
      <c r="RZF1" s="8"/>
      <c r="RZG1" s="8"/>
      <c r="RZH1" s="8"/>
      <c r="RZI1" s="8"/>
      <c r="RZJ1" s="8"/>
      <c r="RZK1" s="8"/>
      <c r="RZL1" s="8"/>
      <c r="RZM1" s="8"/>
      <c r="RZN1" s="8"/>
      <c r="RZO1" s="8"/>
      <c r="RZP1" s="8"/>
      <c r="RZQ1" s="8"/>
      <c r="RZR1" s="8"/>
      <c r="RZS1" s="8"/>
      <c r="RZT1" s="8"/>
      <c r="RZU1" s="8"/>
      <c r="RZV1" s="8"/>
      <c r="RZW1" s="8"/>
      <c r="RZX1" s="8"/>
      <c r="RZY1" s="8"/>
      <c r="RZZ1" s="8"/>
      <c r="SAA1" s="8"/>
      <c r="SAB1" s="8"/>
      <c r="SAC1" s="8"/>
      <c r="SAD1" s="8"/>
      <c r="SAE1" s="8"/>
      <c r="SAF1" s="8"/>
      <c r="SAG1" s="8"/>
      <c r="SAH1" s="8"/>
      <c r="SAI1" s="8"/>
      <c r="SAJ1" s="8"/>
      <c r="SAK1" s="8"/>
      <c r="SAL1" s="8"/>
      <c r="SAM1" s="8"/>
      <c r="SAN1" s="8"/>
      <c r="SAO1" s="8"/>
      <c r="SAP1" s="8"/>
      <c r="SAQ1" s="8"/>
      <c r="SAR1" s="8"/>
      <c r="SAS1" s="8"/>
      <c r="SAT1" s="8"/>
      <c r="SAU1" s="8"/>
      <c r="SAV1" s="8"/>
      <c r="SAW1" s="8"/>
      <c r="SAX1" s="8"/>
      <c r="SAY1" s="8"/>
      <c r="SAZ1" s="8"/>
      <c r="SBA1" s="8"/>
      <c r="SBB1" s="8"/>
      <c r="SBC1" s="8"/>
      <c r="SBD1" s="8"/>
      <c r="SBE1" s="8"/>
      <c r="SBF1" s="8"/>
      <c r="SBG1" s="8"/>
      <c r="SBH1" s="8"/>
      <c r="SBI1" s="8"/>
      <c r="SBJ1" s="8"/>
      <c r="SBK1" s="8"/>
      <c r="SBL1" s="8"/>
      <c r="SBM1" s="8"/>
      <c r="SBN1" s="8"/>
      <c r="SBO1" s="8"/>
      <c r="SBP1" s="8"/>
      <c r="SBQ1" s="8"/>
      <c r="SBR1" s="8"/>
      <c r="SBS1" s="8"/>
      <c r="SBT1" s="8"/>
      <c r="SBU1" s="8"/>
      <c r="SBV1" s="8"/>
      <c r="SBW1" s="8"/>
      <c r="SBX1" s="8"/>
      <c r="SBY1" s="8"/>
      <c r="SBZ1" s="8"/>
      <c r="SCA1" s="8"/>
      <c r="SCB1" s="8"/>
      <c r="SCC1" s="8"/>
      <c r="SCD1" s="8"/>
      <c r="SCE1" s="8"/>
      <c r="SCF1" s="8"/>
      <c r="SCG1" s="8"/>
      <c r="SCH1" s="8"/>
      <c r="SCI1" s="8"/>
      <c r="SCJ1" s="8"/>
      <c r="SCK1" s="8"/>
      <c r="SCL1" s="8"/>
      <c r="SCM1" s="8"/>
      <c r="SCN1" s="8"/>
      <c r="SCO1" s="8"/>
      <c r="SCP1" s="8"/>
      <c r="SCQ1" s="8"/>
      <c r="SCR1" s="8"/>
      <c r="SCS1" s="8"/>
      <c r="SCT1" s="8"/>
      <c r="SCU1" s="8"/>
      <c r="SCV1" s="8"/>
      <c r="SCW1" s="8"/>
      <c r="SCX1" s="8"/>
      <c r="SCY1" s="8"/>
      <c r="SCZ1" s="8"/>
      <c r="SDA1" s="8"/>
      <c r="SDB1" s="8"/>
      <c r="SDC1" s="8"/>
      <c r="SDD1" s="8"/>
      <c r="SDE1" s="8"/>
      <c r="SDF1" s="8"/>
      <c r="SDG1" s="8"/>
      <c r="SDH1" s="8"/>
      <c r="SDI1" s="8"/>
      <c r="SDJ1" s="8"/>
      <c r="SDK1" s="8"/>
      <c r="SDL1" s="8"/>
      <c r="SDM1" s="8"/>
      <c r="SDN1" s="8"/>
      <c r="SDO1" s="8"/>
      <c r="SDP1" s="8"/>
      <c r="SDQ1" s="8"/>
      <c r="SDR1" s="8"/>
      <c r="SDS1" s="8"/>
      <c r="SDT1" s="8"/>
      <c r="SDU1" s="8"/>
      <c r="SDV1" s="8"/>
      <c r="SDW1" s="8"/>
      <c r="SDX1" s="8"/>
      <c r="SDY1" s="8"/>
      <c r="SDZ1" s="8"/>
      <c r="SEA1" s="8"/>
      <c r="SEB1" s="8"/>
      <c r="SEC1" s="8"/>
      <c r="SED1" s="8"/>
      <c r="SEE1" s="8"/>
      <c r="SEF1" s="8"/>
      <c r="SEG1" s="8"/>
      <c r="SEH1" s="8"/>
      <c r="SEI1" s="8"/>
      <c r="SEJ1" s="8"/>
      <c r="SEK1" s="8"/>
      <c r="SEL1" s="8"/>
      <c r="SEM1" s="8"/>
      <c r="SEN1" s="8"/>
      <c r="SEO1" s="8"/>
      <c r="SEP1" s="8"/>
      <c r="SEQ1" s="8"/>
      <c r="SER1" s="8"/>
      <c r="SES1" s="8"/>
      <c r="SET1" s="8"/>
      <c r="SEU1" s="8"/>
      <c r="SEV1" s="8"/>
      <c r="SEW1" s="8"/>
      <c r="SEX1" s="8"/>
      <c r="SEY1" s="8"/>
      <c r="SEZ1" s="8"/>
      <c r="SFA1" s="8"/>
      <c r="SFB1" s="8"/>
      <c r="SFC1" s="8"/>
      <c r="SFD1" s="8"/>
      <c r="SFE1" s="8"/>
      <c r="SFF1" s="8"/>
      <c r="SFG1" s="8"/>
      <c r="SFH1" s="8"/>
      <c r="SFI1" s="8"/>
      <c r="SFJ1" s="8"/>
      <c r="SFK1" s="8"/>
      <c r="SFL1" s="8"/>
      <c r="SFM1" s="8"/>
      <c r="SFN1" s="8"/>
      <c r="SFO1" s="8"/>
      <c r="SFP1" s="8"/>
      <c r="SFQ1" s="8"/>
      <c r="SFR1" s="8"/>
      <c r="SFS1" s="8"/>
      <c r="SFT1" s="8"/>
      <c r="SFU1" s="8"/>
      <c r="SFV1" s="8"/>
      <c r="SFW1" s="8"/>
      <c r="SFX1" s="8"/>
      <c r="SFY1" s="8"/>
      <c r="SFZ1" s="8"/>
      <c r="SGA1" s="8"/>
      <c r="SGB1" s="8"/>
      <c r="SGC1" s="8"/>
      <c r="SGD1" s="8"/>
      <c r="SGE1" s="8"/>
      <c r="SGF1" s="8"/>
      <c r="SGG1" s="8"/>
      <c r="SGH1" s="8"/>
      <c r="SGI1" s="8"/>
      <c r="SGJ1" s="8"/>
      <c r="SGK1" s="8"/>
      <c r="SGL1" s="8"/>
      <c r="SGM1" s="8"/>
      <c r="SGN1" s="8"/>
      <c r="SGO1" s="8"/>
      <c r="SGP1" s="8"/>
      <c r="SGQ1" s="8"/>
      <c r="SGR1" s="8"/>
      <c r="SGS1" s="8"/>
      <c r="SGT1" s="8"/>
      <c r="SGU1" s="8"/>
      <c r="SGV1" s="8"/>
      <c r="SGW1" s="8"/>
      <c r="SGX1" s="8"/>
      <c r="SGY1" s="8"/>
      <c r="SGZ1" s="8"/>
      <c r="SHA1" s="8"/>
      <c r="SHB1" s="8"/>
      <c r="SHC1" s="8"/>
      <c r="SHD1" s="8"/>
      <c r="SHE1" s="8"/>
      <c r="SHF1" s="8"/>
      <c r="SHG1" s="8"/>
      <c r="SHH1" s="8"/>
      <c r="SHI1" s="8"/>
      <c r="SHJ1" s="8"/>
      <c r="SHK1" s="8"/>
      <c r="SHL1" s="8"/>
      <c r="SHM1" s="8"/>
      <c r="SHN1" s="8"/>
      <c r="SHO1" s="8"/>
      <c r="SHP1" s="8"/>
      <c r="SHQ1" s="8"/>
      <c r="SHR1" s="8"/>
      <c r="SHS1" s="8"/>
      <c r="SHT1" s="8"/>
      <c r="SHU1" s="8"/>
      <c r="SHV1" s="8"/>
      <c r="SHW1" s="8"/>
      <c r="SHX1" s="8"/>
      <c r="SHY1" s="8"/>
      <c r="SHZ1" s="8"/>
      <c r="SIA1" s="8"/>
      <c r="SIB1" s="8"/>
      <c r="SIC1" s="8"/>
      <c r="SID1" s="8"/>
      <c r="SIE1" s="8"/>
      <c r="SIF1" s="8"/>
      <c r="SIG1" s="8"/>
      <c r="SIH1" s="8"/>
      <c r="SII1" s="8"/>
      <c r="SIJ1" s="8"/>
      <c r="SIK1" s="8"/>
      <c r="SIL1" s="8"/>
      <c r="SIM1" s="8"/>
      <c r="SIN1" s="8"/>
      <c r="SIO1" s="8"/>
      <c r="SIP1" s="8"/>
      <c r="SIQ1" s="8"/>
      <c r="SIR1" s="8"/>
      <c r="SIS1" s="8"/>
      <c r="SIT1" s="8"/>
      <c r="SIU1" s="8"/>
      <c r="SIV1" s="8"/>
      <c r="SIW1" s="8"/>
      <c r="SIX1" s="8"/>
      <c r="SIY1" s="8"/>
      <c r="SIZ1" s="8"/>
      <c r="SJA1" s="8"/>
      <c r="SJB1" s="8"/>
      <c r="SJC1" s="8"/>
      <c r="SJD1" s="8"/>
      <c r="SJE1" s="8"/>
      <c r="SJF1" s="8"/>
      <c r="SJG1" s="8"/>
      <c r="SJH1" s="8"/>
      <c r="SJI1" s="8"/>
      <c r="SJJ1" s="8"/>
      <c r="SJK1" s="8"/>
      <c r="SJL1" s="8"/>
      <c r="SJM1" s="8"/>
      <c r="SJN1" s="8"/>
      <c r="SJO1" s="8"/>
      <c r="SJP1" s="8"/>
      <c r="SJQ1" s="8"/>
      <c r="SJR1" s="8"/>
      <c r="SJS1" s="8"/>
      <c r="SJT1" s="8"/>
      <c r="SJU1" s="8"/>
      <c r="SJV1" s="8"/>
      <c r="SJW1" s="8"/>
      <c r="SJX1" s="8"/>
      <c r="SJY1" s="8"/>
      <c r="SJZ1" s="8"/>
      <c r="SKA1" s="8"/>
      <c r="SKB1" s="8"/>
      <c r="SKC1" s="8"/>
      <c r="SKD1" s="8"/>
      <c r="SKE1" s="8"/>
      <c r="SKF1" s="8"/>
      <c r="SKG1" s="8"/>
      <c r="SKH1" s="8"/>
      <c r="SKI1" s="8"/>
      <c r="SKJ1" s="8"/>
      <c r="SKK1" s="8"/>
      <c r="SKL1" s="8"/>
      <c r="SKM1" s="8"/>
      <c r="SKN1" s="8"/>
      <c r="SKO1" s="8"/>
      <c r="SKP1" s="8"/>
      <c r="SKQ1" s="8"/>
      <c r="SKR1" s="8"/>
      <c r="SKS1" s="8"/>
      <c r="SKT1" s="8"/>
      <c r="SKU1" s="8"/>
      <c r="SKV1" s="8"/>
      <c r="SKW1" s="8"/>
      <c r="SKX1" s="8"/>
      <c r="SKY1" s="8"/>
      <c r="SKZ1" s="8"/>
      <c r="SLA1" s="8"/>
      <c r="SLB1" s="8"/>
      <c r="SLC1" s="8"/>
      <c r="SLD1" s="8"/>
      <c r="SLE1" s="8"/>
      <c r="SLF1" s="8"/>
      <c r="SLG1" s="8"/>
      <c r="SLH1" s="8"/>
      <c r="SLI1" s="8"/>
      <c r="SLJ1" s="8"/>
      <c r="SLK1" s="8"/>
      <c r="SLL1" s="8"/>
      <c r="SLM1" s="8"/>
      <c r="SLN1" s="8"/>
      <c r="SLO1" s="8"/>
      <c r="SLP1" s="8"/>
      <c r="SLQ1" s="8"/>
      <c r="SLR1" s="8"/>
      <c r="SLS1" s="8"/>
      <c r="SLT1" s="8"/>
      <c r="SLU1" s="8"/>
      <c r="SLV1" s="8"/>
      <c r="SLW1" s="8"/>
      <c r="SLX1" s="8"/>
      <c r="SLY1" s="8"/>
      <c r="SLZ1" s="8"/>
      <c r="SMA1" s="8"/>
      <c r="SMB1" s="8"/>
      <c r="SMC1" s="8"/>
      <c r="SMD1" s="8"/>
      <c r="SME1" s="8"/>
      <c r="SMF1" s="8"/>
      <c r="SMG1" s="8"/>
      <c r="SMH1" s="8"/>
      <c r="SMI1" s="8"/>
      <c r="SMJ1" s="8"/>
      <c r="SMK1" s="8"/>
      <c r="SML1" s="8"/>
      <c r="SMM1" s="8"/>
      <c r="SMN1" s="8"/>
      <c r="SMO1" s="8"/>
      <c r="SMP1" s="8"/>
      <c r="SMQ1" s="8"/>
      <c r="SMR1" s="8"/>
      <c r="SMS1" s="8"/>
      <c r="SMT1" s="8"/>
      <c r="SMU1" s="8"/>
      <c r="SMV1" s="8"/>
      <c r="SMW1" s="8"/>
      <c r="SMX1" s="8"/>
      <c r="SMY1" s="8"/>
      <c r="SMZ1" s="8"/>
      <c r="SNA1" s="8"/>
      <c r="SNB1" s="8"/>
      <c r="SNC1" s="8"/>
      <c r="SND1" s="8"/>
      <c r="SNE1" s="8"/>
      <c r="SNF1" s="8"/>
      <c r="SNG1" s="8"/>
      <c r="SNH1" s="8"/>
      <c r="SNI1" s="8"/>
      <c r="SNJ1" s="8"/>
      <c r="SNK1" s="8"/>
      <c r="SNL1" s="8"/>
      <c r="SNM1" s="8"/>
      <c r="SNN1" s="8"/>
      <c r="SNO1" s="8"/>
      <c r="SNP1" s="8"/>
      <c r="SNQ1" s="8"/>
      <c r="SNR1" s="8"/>
      <c r="SNS1" s="8"/>
      <c r="SNT1" s="8"/>
      <c r="SNU1" s="8"/>
      <c r="SNV1" s="8"/>
      <c r="SNW1" s="8"/>
      <c r="SNX1" s="8"/>
      <c r="SNY1" s="8"/>
      <c r="SNZ1" s="8"/>
      <c r="SOA1" s="8"/>
      <c r="SOB1" s="8"/>
      <c r="SOC1" s="8"/>
      <c r="SOD1" s="8"/>
      <c r="SOE1" s="8"/>
      <c r="SOF1" s="8"/>
      <c r="SOG1" s="8"/>
      <c r="SOH1" s="8"/>
      <c r="SOI1" s="8"/>
      <c r="SOJ1" s="8"/>
      <c r="SOK1" s="8"/>
      <c r="SOL1" s="8"/>
      <c r="SOM1" s="8"/>
      <c r="SON1" s="8"/>
      <c r="SOO1" s="8"/>
      <c r="SOP1" s="8"/>
      <c r="SOQ1" s="8"/>
      <c r="SOR1" s="8"/>
      <c r="SOS1" s="8"/>
      <c r="SOT1" s="8"/>
      <c r="SOU1" s="8"/>
      <c r="SOV1" s="8"/>
      <c r="SOW1" s="8"/>
      <c r="SOX1" s="8"/>
      <c r="SOY1" s="8"/>
      <c r="SOZ1" s="8"/>
      <c r="SPA1" s="8"/>
      <c r="SPB1" s="8"/>
      <c r="SPC1" s="8"/>
      <c r="SPD1" s="8"/>
      <c r="SPE1" s="8"/>
      <c r="SPF1" s="8"/>
      <c r="SPG1" s="8"/>
      <c r="SPH1" s="8"/>
      <c r="SPI1" s="8"/>
      <c r="SPJ1" s="8"/>
      <c r="SPK1" s="8"/>
      <c r="SPL1" s="8"/>
      <c r="SPM1" s="8"/>
      <c r="SPN1" s="8"/>
      <c r="SPO1" s="8"/>
      <c r="SPP1" s="8"/>
      <c r="SPQ1" s="8"/>
      <c r="SPR1" s="8"/>
      <c r="SPS1" s="8"/>
      <c r="SPT1" s="8"/>
      <c r="SPU1" s="8"/>
      <c r="SPV1" s="8"/>
      <c r="SPW1" s="8"/>
      <c r="SPX1" s="8"/>
      <c r="SPY1" s="8"/>
      <c r="SPZ1" s="8"/>
      <c r="SQA1" s="8"/>
      <c r="SQB1" s="8"/>
      <c r="SQC1" s="8"/>
      <c r="SQD1" s="8"/>
      <c r="SQE1" s="8"/>
      <c r="SQF1" s="8"/>
      <c r="SQG1" s="8"/>
      <c r="SQH1" s="8"/>
      <c r="SQI1" s="8"/>
      <c r="SQJ1" s="8"/>
      <c r="SQK1" s="8"/>
      <c r="SQL1" s="8"/>
      <c r="SQM1" s="8"/>
      <c r="SQN1" s="8"/>
      <c r="SQO1" s="8"/>
      <c r="SQP1" s="8"/>
      <c r="SQQ1" s="8"/>
      <c r="SQR1" s="8"/>
      <c r="SQS1" s="8"/>
      <c r="SQT1" s="8"/>
      <c r="SQU1" s="8"/>
      <c r="SQV1" s="8"/>
      <c r="SQW1" s="8"/>
      <c r="SQX1" s="8"/>
      <c r="SQY1" s="8"/>
      <c r="SQZ1" s="8"/>
      <c r="SRA1" s="8"/>
      <c r="SRB1" s="8"/>
      <c r="SRC1" s="8"/>
      <c r="SRD1" s="8"/>
      <c r="SRE1" s="8"/>
      <c r="SRF1" s="8"/>
      <c r="SRG1" s="8"/>
      <c r="SRH1" s="8"/>
      <c r="SRI1" s="8"/>
      <c r="SRJ1" s="8"/>
      <c r="SRK1" s="8"/>
      <c r="SRL1" s="8"/>
      <c r="SRM1" s="8"/>
      <c r="SRN1" s="8"/>
      <c r="SRO1" s="8"/>
      <c r="SRP1" s="8"/>
      <c r="SRQ1" s="8"/>
      <c r="SRR1" s="8"/>
      <c r="SRS1" s="8"/>
      <c r="SRT1" s="8"/>
      <c r="SRU1" s="8"/>
      <c r="SRV1" s="8"/>
      <c r="SRW1" s="8"/>
      <c r="SRX1" s="8"/>
      <c r="SRY1" s="8"/>
      <c r="SRZ1" s="8"/>
      <c r="SSA1" s="8"/>
      <c r="SSB1" s="8"/>
      <c r="SSC1" s="8"/>
      <c r="SSD1" s="8"/>
      <c r="SSE1" s="8"/>
      <c r="SSF1" s="8"/>
      <c r="SSG1" s="8"/>
      <c r="SSH1" s="8"/>
      <c r="SSI1" s="8"/>
      <c r="SSJ1" s="8"/>
      <c r="SSK1" s="8"/>
      <c r="SSL1" s="8"/>
      <c r="SSM1" s="8"/>
      <c r="SSN1" s="8"/>
      <c r="SSO1" s="8"/>
      <c r="SSP1" s="8"/>
      <c r="SSQ1" s="8"/>
      <c r="SSR1" s="8"/>
      <c r="SSS1" s="8"/>
      <c r="SST1" s="8"/>
      <c r="SSU1" s="8"/>
      <c r="SSV1" s="8"/>
      <c r="SSW1" s="8"/>
      <c r="SSX1" s="8"/>
      <c r="SSY1" s="8"/>
      <c r="SSZ1" s="8"/>
      <c r="STA1" s="8"/>
      <c r="STB1" s="8"/>
      <c r="STC1" s="8"/>
      <c r="STD1" s="8"/>
      <c r="STE1" s="8"/>
      <c r="STF1" s="8"/>
      <c r="STG1" s="8"/>
      <c r="STH1" s="8"/>
      <c r="STI1" s="8"/>
      <c r="STJ1" s="8"/>
      <c r="STK1" s="8"/>
      <c r="STL1" s="8"/>
      <c r="STM1" s="8"/>
      <c r="STN1" s="8"/>
      <c r="STO1" s="8"/>
      <c r="STP1" s="8"/>
      <c r="STQ1" s="8"/>
      <c r="STR1" s="8"/>
      <c r="STS1" s="8"/>
      <c r="STT1" s="8"/>
      <c r="STU1" s="8"/>
      <c r="STV1" s="8"/>
      <c r="STW1" s="8"/>
      <c r="STX1" s="8"/>
      <c r="STY1" s="8"/>
      <c r="STZ1" s="8"/>
      <c r="SUA1" s="8"/>
      <c r="SUB1" s="8"/>
      <c r="SUC1" s="8"/>
      <c r="SUD1" s="8"/>
      <c r="SUE1" s="8"/>
      <c r="SUF1" s="8"/>
      <c r="SUG1" s="8"/>
      <c r="SUH1" s="8"/>
      <c r="SUI1" s="8"/>
      <c r="SUJ1" s="8"/>
      <c r="SUK1" s="8"/>
      <c r="SUL1" s="8"/>
      <c r="SUM1" s="8"/>
      <c r="SUN1" s="8"/>
      <c r="SUO1" s="8"/>
      <c r="SUP1" s="8"/>
      <c r="SUQ1" s="8"/>
      <c r="SUR1" s="8"/>
      <c r="SUS1" s="8"/>
      <c r="SUT1" s="8"/>
      <c r="SUU1" s="8"/>
      <c r="SUV1" s="8"/>
      <c r="SUW1" s="8"/>
      <c r="SUX1" s="8"/>
      <c r="SUY1" s="8"/>
      <c r="SUZ1" s="8"/>
      <c r="SVA1" s="8"/>
      <c r="SVB1" s="8"/>
      <c r="SVC1" s="8"/>
      <c r="SVD1" s="8"/>
      <c r="SVE1" s="8"/>
      <c r="SVF1" s="8"/>
      <c r="SVG1" s="8"/>
      <c r="SVH1" s="8"/>
      <c r="SVI1" s="8"/>
      <c r="SVJ1" s="8"/>
      <c r="SVK1" s="8"/>
      <c r="SVL1" s="8"/>
      <c r="SVM1" s="8"/>
      <c r="SVN1" s="8"/>
      <c r="SVO1" s="8"/>
      <c r="SVP1" s="8"/>
      <c r="SVQ1" s="8"/>
      <c r="SVR1" s="8"/>
      <c r="SVS1" s="8"/>
      <c r="SVT1" s="8"/>
      <c r="SVU1" s="8"/>
      <c r="SVV1" s="8"/>
      <c r="SVW1" s="8"/>
      <c r="SVX1" s="8"/>
      <c r="SVY1" s="8"/>
      <c r="SVZ1" s="8"/>
      <c r="SWA1" s="8"/>
      <c r="SWB1" s="8"/>
      <c r="SWC1" s="8"/>
      <c r="SWD1" s="8"/>
      <c r="SWE1" s="8"/>
      <c r="SWF1" s="8"/>
      <c r="SWG1" s="8"/>
      <c r="SWH1" s="8"/>
      <c r="SWI1" s="8"/>
      <c r="SWJ1" s="8"/>
      <c r="SWK1" s="8"/>
      <c r="SWL1" s="8"/>
      <c r="SWM1" s="8"/>
      <c r="SWN1" s="8"/>
      <c r="SWO1" s="8"/>
      <c r="SWP1" s="8"/>
      <c r="SWQ1" s="8"/>
      <c r="SWR1" s="8"/>
      <c r="SWS1" s="8"/>
      <c r="SWT1" s="8"/>
      <c r="SWU1" s="8"/>
      <c r="SWV1" s="8"/>
      <c r="SWW1" s="8"/>
      <c r="SWX1" s="8"/>
      <c r="SWY1" s="8"/>
      <c r="SWZ1" s="8"/>
      <c r="SXA1" s="8"/>
      <c r="SXB1" s="8"/>
      <c r="SXC1" s="8"/>
      <c r="SXD1" s="8"/>
      <c r="SXE1" s="8"/>
      <c r="SXF1" s="8"/>
      <c r="SXG1" s="8"/>
      <c r="SXH1" s="8"/>
      <c r="SXI1" s="8"/>
      <c r="SXJ1" s="8"/>
      <c r="SXK1" s="8"/>
      <c r="SXL1" s="8"/>
      <c r="SXM1" s="8"/>
      <c r="SXN1" s="8"/>
      <c r="SXO1" s="8"/>
      <c r="SXP1" s="8"/>
      <c r="SXQ1" s="8"/>
      <c r="SXR1" s="8"/>
      <c r="SXS1" s="8"/>
      <c r="SXT1" s="8"/>
      <c r="SXU1" s="8"/>
      <c r="SXV1" s="8"/>
      <c r="SXW1" s="8"/>
      <c r="SXX1" s="8"/>
      <c r="SXY1" s="8"/>
      <c r="SXZ1" s="8"/>
      <c r="SYA1" s="8"/>
      <c r="SYB1" s="8"/>
      <c r="SYC1" s="8"/>
      <c r="SYD1" s="8"/>
      <c r="SYE1" s="8"/>
      <c r="SYF1" s="8"/>
      <c r="SYG1" s="8"/>
      <c r="SYH1" s="8"/>
      <c r="SYI1" s="8"/>
      <c r="SYJ1" s="8"/>
      <c r="SYK1" s="8"/>
      <c r="SYL1" s="8"/>
      <c r="SYM1" s="8"/>
      <c r="SYN1" s="8"/>
      <c r="SYO1" s="8"/>
      <c r="SYP1" s="8"/>
      <c r="SYQ1" s="8"/>
      <c r="SYR1" s="8"/>
      <c r="SYS1" s="8"/>
      <c r="SYT1" s="8"/>
      <c r="SYU1" s="8"/>
      <c r="SYV1" s="8"/>
      <c r="SYW1" s="8"/>
      <c r="SYX1" s="8"/>
      <c r="SYY1" s="8"/>
      <c r="SYZ1" s="8"/>
      <c r="SZA1" s="8"/>
      <c r="SZB1" s="8"/>
      <c r="SZC1" s="8"/>
      <c r="SZD1" s="8"/>
      <c r="SZE1" s="8"/>
      <c r="SZF1" s="8"/>
      <c r="SZG1" s="8"/>
      <c r="SZH1" s="8"/>
      <c r="SZI1" s="8"/>
      <c r="SZJ1" s="8"/>
      <c r="SZK1" s="8"/>
      <c r="SZL1" s="8"/>
      <c r="SZM1" s="8"/>
      <c r="SZN1" s="8"/>
      <c r="SZO1" s="8"/>
      <c r="SZP1" s="8"/>
      <c r="SZQ1" s="8"/>
      <c r="SZR1" s="8"/>
      <c r="SZS1" s="8"/>
      <c r="SZT1" s="8"/>
      <c r="SZU1" s="8"/>
      <c r="SZV1" s="8"/>
      <c r="SZW1" s="8"/>
      <c r="SZX1" s="8"/>
      <c r="SZY1" s="8"/>
      <c r="SZZ1" s="8"/>
      <c r="TAA1" s="8"/>
      <c r="TAB1" s="8"/>
      <c r="TAC1" s="8"/>
      <c r="TAD1" s="8"/>
      <c r="TAE1" s="8"/>
      <c r="TAF1" s="8"/>
      <c r="TAG1" s="8"/>
      <c r="TAH1" s="8"/>
      <c r="TAI1" s="8"/>
      <c r="TAJ1" s="8"/>
      <c r="TAK1" s="8"/>
      <c r="TAL1" s="8"/>
      <c r="TAM1" s="8"/>
      <c r="TAN1" s="8"/>
      <c r="TAO1" s="8"/>
      <c r="TAP1" s="8"/>
      <c r="TAQ1" s="8"/>
      <c r="TAR1" s="8"/>
      <c r="TAS1" s="8"/>
      <c r="TAT1" s="8"/>
      <c r="TAU1" s="8"/>
      <c r="TAV1" s="8"/>
      <c r="TAW1" s="8"/>
      <c r="TAX1" s="8"/>
      <c r="TAY1" s="8"/>
      <c r="TAZ1" s="8"/>
      <c r="TBA1" s="8"/>
      <c r="TBB1" s="8"/>
      <c r="TBC1" s="8"/>
      <c r="TBD1" s="8"/>
      <c r="TBE1" s="8"/>
      <c r="TBF1" s="8"/>
      <c r="TBG1" s="8"/>
      <c r="TBH1" s="8"/>
      <c r="TBI1" s="8"/>
      <c r="TBJ1" s="8"/>
      <c r="TBK1" s="8"/>
      <c r="TBL1" s="8"/>
      <c r="TBM1" s="8"/>
      <c r="TBN1" s="8"/>
      <c r="TBO1" s="8"/>
      <c r="TBP1" s="8"/>
      <c r="TBQ1" s="8"/>
      <c r="TBR1" s="8"/>
      <c r="TBS1" s="8"/>
      <c r="TBT1" s="8"/>
      <c r="TBU1" s="8"/>
      <c r="TBV1" s="8"/>
      <c r="TBW1" s="8"/>
      <c r="TBX1" s="8"/>
      <c r="TBY1" s="8"/>
      <c r="TBZ1" s="8"/>
      <c r="TCA1" s="8"/>
      <c r="TCB1" s="8"/>
      <c r="TCC1" s="8"/>
      <c r="TCD1" s="8"/>
      <c r="TCE1" s="8"/>
      <c r="TCF1" s="8"/>
      <c r="TCG1" s="8"/>
      <c r="TCH1" s="8"/>
      <c r="TCI1" s="8"/>
      <c r="TCJ1" s="8"/>
      <c r="TCK1" s="8"/>
      <c r="TCL1" s="8"/>
      <c r="TCM1" s="8"/>
      <c r="TCN1" s="8"/>
      <c r="TCO1" s="8"/>
      <c r="TCP1" s="8"/>
      <c r="TCQ1" s="8"/>
      <c r="TCR1" s="8"/>
      <c r="TCS1" s="8"/>
      <c r="TCT1" s="8"/>
      <c r="TCU1" s="8"/>
      <c r="TCV1" s="8"/>
      <c r="TCW1" s="8"/>
      <c r="TCX1" s="8"/>
      <c r="TCY1" s="8"/>
      <c r="TCZ1" s="8"/>
      <c r="TDA1" s="8"/>
      <c r="TDB1" s="8"/>
      <c r="TDC1" s="8"/>
      <c r="TDD1" s="8"/>
      <c r="TDE1" s="8"/>
      <c r="TDF1" s="8"/>
      <c r="TDG1" s="8"/>
      <c r="TDH1" s="8"/>
      <c r="TDI1" s="8"/>
      <c r="TDJ1" s="8"/>
      <c r="TDK1" s="8"/>
      <c r="TDL1" s="8"/>
      <c r="TDM1" s="8"/>
      <c r="TDN1" s="8"/>
      <c r="TDO1" s="8"/>
      <c r="TDP1" s="8"/>
      <c r="TDQ1" s="8"/>
      <c r="TDR1" s="8"/>
      <c r="TDS1" s="8"/>
      <c r="TDT1" s="8"/>
      <c r="TDU1" s="8"/>
      <c r="TDV1" s="8"/>
      <c r="TDW1" s="8"/>
      <c r="TDX1" s="8"/>
      <c r="TDY1" s="8"/>
      <c r="TDZ1" s="8"/>
      <c r="TEA1" s="8"/>
      <c r="TEB1" s="8"/>
      <c r="TEC1" s="8"/>
      <c r="TED1" s="8"/>
      <c r="TEE1" s="8"/>
      <c r="TEF1" s="8"/>
      <c r="TEG1" s="8"/>
      <c r="TEH1" s="8"/>
      <c r="TEI1" s="8"/>
      <c r="TEJ1" s="8"/>
      <c r="TEK1" s="8"/>
      <c r="TEL1" s="8"/>
      <c r="TEM1" s="8"/>
      <c r="TEN1" s="8"/>
      <c r="TEO1" s="8"/>
      <c r="TEP1" s="8"/>
      <c r="TEQ1" s="8"/>
      <c r="TER1" s="8"/>
      <c r="TES1" s="8"/>
      <c r="TET1" s="8"/>
      <c r="TEU1" s="8"/>
      <c r="TEV1" s="8"/>
      <c r="TEW1" s="8"/>
      <c r="TEX1" s="8"/>
      <c r="TEY1" s="8"/>
      <c r="TEZ1" s="8"/>
      <c r="TFA1" s="8"/>
      <c r="TFB1" s="8"/>
      <c r="TFC1" s="8"/>
      <c r="TFD1" s="8"/>
      <c r="TFE1" s="8"/>
      <c r="TFF1" s="8"/>
      <c r="TFG1" s="8"/>
      <c r="TFH1" s="8"/>
      <c r="TFI1" s="8"/>
      <c r="TFJ1" s="8"/>
      <c r="TFK1" s="8"/>
      <c r="TFL1" s="8"/>
      <c r="TFM1" s="8"/>
      <c r="TFN1" s="8"/>
      <c r="TFO1" s="8"/>
      <c r="TFP1" s="8"/>
      <c r="TFQ1" s="8"/>
      <c r="TFR1" s="8"/>
      <c r="TFS1" s="8"/>
      <c r="TFT1" s="8"/>
      <c r="TFU1" s="8"/>
      <c r="TFV1" s="8"/>
      <c r="TFW1" s="8"/>
      <c r="TFX1" s="8"/>
      <c r="TFY1" s="8"/>
      <c r="TFZ1" s="8"/>
      <c r="TGA1" s="8"/>
      <c r="TGB1" s="8"/>
      <c r="TGC1" s="8"/>
      <c r="TGD1" s="8"/>
      <c r="TGE1" s="8"/>
      <c r="TGF1" s="8"/>
      <c r="TGG1" s="8"/>
      <c r="TGH1" s="8"/>
      <c r="TGI1" s="8"/>
      <c r="TGJ1" s="8"/>
      <c r="TGK1" s="8"/>
      <c r="TGL1" s="8"/>
      <c r="TGM1" s="8"/>
      <c r="TGN1" s="8"/>
      <c r="TGO1" s="8"/>
      <c r="TGP1" s="8"/>
      <c r="TGQ1" s="8"/>
      <c r="TGR1" s="8"/>
      <c r="TGS1" s="8"/>
      <c r="TGT1" s="8"/>
      <c r="TGU1" s="8"/>
      <c r="TGV1" s="8"/>
      <c r="TGW1" s="8"/>
      <c r="TGX1" s="8"/>
      <c r="TGY1" s="8"/>
      <c r="TGZ1" s="8"/>
      <c r="THA1" s="8"/>
      <c r="THB1" s="8"/>
      <c r="THC1" s="8"/>
      <c r="THD1" s="8"/>
      <c r="THE1" s="8"/>
      <c r="THF1" s="8"/>
      <c r="THG1" s="8"/>
      <c r="THH1" s="8"/>
      <c r="THI1" s="8"/>
      <c r="THJ1" s="8"/>
      <c r="THK1" s="8"/>
      <c r="THL1" s="8"/>
      <c r="THM1" s="8"/>
      <c r="THN1" s="8"/>
      <c r="THO1" s="8"/>
      <c r="THP1" s="8"/>
      <c r="THQ1" s="8"/>
      <c r="THR1" s="8"/>
      <c r="THS1" s="8"/>
      <c r="THT1" s="8"/>
      <c r="THU1" s="8"/>
      <c r="THV1" s="8"/>
      <c r="THW1" s="8"/>
      <c r="THX1" s="8"/>
      <c r="THY1" s="8"/>
      <c r="THZ1" s="8"/>
      <c r="TIA1" s="8"/>
      <c r="TIB1" s="8"/>
      <c r="TIC1" s="8"/>
      <c r="TID1" s="8"/>
      <c r="TIE1" s="8"/>
      <c r="TIF1" s="8"/>
      <c r="TIG1" s="8"/>
      <c r="TIH1" s="8"/>
      <c r="TII1" s="8"/>
      <c r="TIJ1" s="8"/>
      <c r="TIK1" s="8"/>
      <c r="TIL1" s="8"/>
      <c r="TIM1" s="8"/>
      <c r="TIN1" s="8"/>
      <c r="TIO1" s="8"/>
      <c r="TIP1" s="8"/>
      <c r="TIQ1" s="8"/>
      <c r="TIR1" s="8"/>
      <c r="TIS1" s="8"/>
      <c r="TIT1" s="8"/>
      <c r="TIU1" s="8"/>
      <c r="TIV1" s="8"/>
      <c r="TIW1" s="8"/>
      <c r="TIX1" s="8"/>
      <c r="TIY1" s="8"/>
      <c r="TIZ1" s="8"/>
      <c r="TJA1" s="8"/>
      <c r="TJB1" s="8"/>
      <c r="TJC1" s="8"/>
      <c r="TJD1" s="8"/>
      <c r="TJE1" s="8"/>
      <c r="TJF1" s="8"/>
      <c r="TJG1" s="8"/>
      <c r="TJH1" s="8"/>
      <c r="TJI1" s="8"/>
      <c r="TJJ1" s="8"/>
      <c r="TJK1" s="8"/>
      <c r="TJL1" s="8"/>
      <c r="TJM1" s="8"/>
      <c r="TJN1" s="8"/>
      <c r="TJO1" s="8"/>
      <c r="TJP1" s="8"/>
      <c r="TJQ1" s="8"/>
      <c r="TJR1" s="8"/>
      <c r="TJS1" s="8"/>
      <c r="TJT1" s="8"/>
      <c r="TJU1" s="8"/>
      <c r="TJV1" s="8"/>
      <c r="TJW1" s="8"/>
      <c r="TJX1" s="8"/>
      <c r="TJY1" s="8"/>
      <c r="TJZ1" s="8"/>
      <c r="TKA1" s="8"/>
      <c r="TKB1" s="8"/>
      <c r="TKC1" s="8"/>
      <c r="TKD1" s="8"/>
      <c r="TKE1" s="8"/>
      <c r="TKF1" s="8"/>
      <c r="TKG1" s="8"/>
      <c r="TKH1" s="8"/>
      <c r="TKI1" s="8"/>
      <c r="TKJ1" s="8"/>
      <c r="TKK1" s="8"/>
      <c r="TKL1" s="8"/>
      <c r="TKM1" s="8"/>
      <c r="TKN1" s="8"/>
      <c r="TKO1" s="8"/>
      <c r="TKP1" s="8"/>
      <c r="TKQ1" s="8"/>
      <c r="TKR1" s="8"/>
      <c r="TKS1" s="8"/>
      <c r="TKT1" s="8"/>
      <c r="TKU1" s="8"/>
      <c r="TKV1" s="8"/>
      <c r="TKW1" s="8"/>
      <c r="TKX1" s="8"/>
      <c r="TKY1" s="8"/>
      <c r="TKZ1" s="8"/>
      <c r="TLA1" s="8"/>
      <c r="TLB1" s="8"/>
      <c r="TLC1" s="8"/>
      <c r="TLD1" s="8"/>
      <c r="TLE1" s="8"/>
      <c r="TLF1" s="8"/>
      <c r="TLG1" s="8"/>
      <c r="TLH1" s="8"/>
      <c r="TLI1" s="8"/>
      <c r="TLJ1" s="8"/>
      <c r="TLK1" s="8"/>
      <c r="TLL1" s="8"/>
      <c r="TLM1" s="8"/>
      <c r="TLN1" s="8"/>
      <c r="TLO1" s="8"/>
      <c r="TLP1" s="8"/>
      <c r="TLQ1" s="8"/>
      <c r="TLR1" s="8"/>
      <c r="TLS1" s="8"/>
      <c r="TLT1" s="8"/>
      <c r="TLU1" s="8"/>
      <c r="TLV1" s="8"/>
      <c r="TLW1" s="8"/>
      <c r="TLX1" s="8"/>
      <c r="TLY1" s="8"/>
      <c r="TLZ1" s="8"/>
      <c r="TMA1" s="8"/>
      <c r="TMB1" s="8"/>
      <c r="TMC1" s="8"/>
      <c r="TMD1" s="8"/>
      <c r="TME1" s="8"/>
      <c r="TMF1" s="8"/>
      <c r="TMG1" s="8"/>
      <c r="TMH1" s="8"/>
      <c r="TMI1" s="8"/>
      <c r="TMJ1" s="8"/>
      <c r="TMK1" s="8"/>
      <c r="TML1" s="8"/>
      <c r="TMM1" s="8"/>
      <c r="TMN1" s="8"/>
      <c r="TMO1" s="8"/>
      <c r="TMP1" s="8"/>
      <c r="TMQ1" s="8"/>
      <c r="TMR1" s="8"/>
      <c r="TMS1" s="8"/>
      <c r="TMT1" s="8"/>
      <c r="TMU1" s="8"/>
      <c r="TMV1" s="8"/>
      <c r="TMW1" s="8"/>
      <c r="TMX1" s="8"/>
      <c r="TMY1" s="8"/>
      <c r="TMZ1" s="8"/>
      <c r="TNA1" s="8"/>
      <c r="TNB1" s="8"/>
      <c r="TNC1" s="8"/>
      <c r="TND1" s="8"/>
      <c r="TNE1" s="8"/>
      <c r="TNF1" s="8"/>
      <c r="TNG1" s="8"/>
      <c r="TNH1" s="8"/>
      <c r="TNI1" s="8"/>
      <c r="TNJ1" s="8"/>
      <c r="TNK1" s="8"/>
      <c r="TNL1" s="8"/>
      <c r="TNM1" s="8"/>
      <c r="TNN1" s="8"/>
      <c r="TNO1" s="8"/>
      <c r="TNP1" s="8"/>
      <c r="TNQ1" s="8"/>
      <c r="TNR1" s="8"/>
      <c r="TNS1" s="8"/>
      <c r="TNT1" s="8"/>
      <c r="TNU1" s="8"/>
      <c r="TNV1" s="8"/>
      <c r="TNW1" s="8"/>
      <c r="TNX1" s="8"/>
      <c r="TNY1" s="8"/>
      <c r="TNZ1" s="8"/>
      <c r="TOA1" s="8"/>
      <c r="TOB1" s="8"/>
      <c r="TOC1" s="8"/>
      <c r="TOD1" s="8"/>
      <c r="TOE1" s="8"/>
      <c r="TOF1" s="8"/>
      <c r="TOG1" s="8"/>
      <c r="TOH1" s="8"/>
      <c r="TOI1" s="8"/>
      <c r="TOJ1" s="8"/>
      <c r="TOK1" s="8"/>
      <c r="TOL1" s="8"/>
      <c r="TOM1" s="8"/>
      <c r="TON1" s="8"/>
      <c r="TOO1" s="8"/>
      <c r="TOP1" s="8"/>
      <c r="TOQ1" s="8"/>
      <c r="TOR1" s="8"/>
      <c r="TOS1" s="8"/>
      <c r="TOT1" s="8"/>
      <c r="TOU1" s="8"/>
      <c r="TOV1" s="8"/>
      <c r="TOW1" s="8"/>
      <c r="TOX1" s="8"/>
      <c r="TOY1" s="8"/>
      <c r="TOZ1" s="8"/>
      <c r="TPA1" s="8"/>
      <c r="TPB1" s="8"/>
      <c r="TPC1" s="8"/>
      <c r="TPD1" s="8"/>
      <c r="TPE1" s="8"/>
      <c r="TPF1" s="8"/>
      <c r="TPG1" s="8"/>
      <c r="TPH1" s="8"/>
      <c r="TPI1" s="8"/>
      <c r="TPJ1" s="8"/>
      <c r="TPK1" s="8"/>
      <c r="TPL1" s="8"/>
      <c r="TPM1" s="8"/>
      <c r="TPN1" s="8"/>
      <c r="TPO1" s="8"/>
      <c r="TPP1" s="8"/>
      <c r="TPQ1" s="8"/>
      <c r="TPR1" s="8"/>
      <c r="TPS1" s="8"/>
      <c r="TPT1" s="8"/>
      <c r="TPU1" s="8"/>
      <c r="TPV1" s="8"/>
      <c r="TPW1" s="8"/>
      <c r="TPX1" s="8"/>
      <c r="TPY1" s="8"/>
      <c r="TPZ1" s="8"/>
      <c r="TQA1" s="8"/>
      <c r="TQB1" s="8"/>
      <c r="TQC1" s="8"/>
      <c r="TQD1" s="8"/>
      <c r="TQE1" s="8"/>
      <c r="TQF1" s="8"/>
      <c r="TQG1" s="8"/>
      <c r="TQH1" s="8"/>
      <c r="TQI1" s="8"/>
      <c r="TQJ1" s="8"/>
      <c r="TQK1" s="8"/>
      <c r="TQL1" s="8"/>
      <c r="TQM1" s="8"/>
      <c r="TQN1" s="8"/>
      <c r="TQO1" s="8"/>
      <c r="TQP1" s="8"/>
      <c r="TQQ1" s="8"/>
      <c r="TQR1" s="8"/>
      <c r="TQS1" s="8"/>
      <c r="TQT1" s="8"/>
      <c r="TQU1" s="8"/>
      <c r="TQV1" s="8"/>
      <c r="TQW1" s="8"/>
      <c r="TQX1" s="8"/>
      <c r="TQY1" s="8"/>
      <c r="TQZ1" s="8"/>
      <c r="TRA1" s="8"/>
      <c r="TRB1" s="8"/>
      <c r="TRC1" s="8"/>
      <c r="TRD1" s="8"/>
      <c r="TRE1" s="8"/>
      <c r="TRF1" s="8"/>
      <c r="TRG1" s="8"/>
      <c r="TRH1" s="8"/>
      <c r="TRI1" s="8"/>
      <c r="TRJ1" s="8"/>
      <c r="TRK1" s="8"/>
      <c r="TRL1" s="8"/>
      <c r="TRM1" s="8"/>
      <c r="TRN1" s="8"/>
      <c r="TRO1" s="8"/>
      <c r="TRP1" s="8"/>
      <c r="TRQ1" s="8"/>
      <c r="TRR1" s="8"/>
      <c r="TRS1" s="8"/>
      <c r="TRT1" s="8"/>
      <c r="TRU1" s="8"/>
      <c r="TRV1" s="8"/>
      <c r="TRW1" s="8"/>
      <c r="TRX1" s="8"/>
      <c r="TRY1" s="8"/>
      <c r="TRZ1" s="8"/>
      <c r="TSA1" s="8"/>
      <c r="TSB1" s="8"/>
      <c r="TSC1" s="8"/>
      <c r="TSD1" s="8"/>
      <c r="TSE1" s="8"/>
      <c r="TSF1" s="8"/>
      <c r="TSG1" s="8"/>
      <c r="TSH1" s="8"/>
      <c r="TSI1" s="8"/>
      <c r="TSJ1" s="8"/>
      <c r="TSK1" s="8"/>
      <c r="TSL1" s="8"/>
      <c r="TSM1" s="8"/>
      <c r="TSN1" s="8"/>
      <c r="TSO1" s="8"/>
      <c r="TSP1" s="8"/>
      <c r="TSQ1" s="8"/>
      <c r="TSR1" s="8"/>
      <c r="TSS1" s="8"/>
      <c r="TST1" s="8"/>
      <c r="TSU1" s="8"/>
      <c r="TSV1" s="8"/>
      <c r="TSW1" s="8"/>
      <c r="TSX1" s="8"/>
      <c r="TSY1" s="8"/>
      <c r="TSZ1" s="8"/>
      <c r="TTA1" s="8"/>
      <c r="TTB1" s="8"/>
      <c r="TTC1" s="8"/>
      <c r="TTD1" s="8"/>
      <c r="TTE1" s="8"/>
      <c r="TTF1" s="8"/>
      <c r="TTG1" s="8"/>
      <c r="TTH1" s="8"/>
      <c r="TTI1" s="8"/>
      <c r="TTJ1" s="8"/>
      <c r="TTK1" s="8"/>
      <c r="TTL1" s="8"/>
      <c r="TTM1" s="8"/>
      <c r="TTN1" s="8"/>
      <c r="TTO1" s="8"/>
      <c r="TTP1" s="8"/>
      <c r="TTQ1" s="8"/>
      <c r="TTR1" s="8"/>
      <c r="TTS1" s="8"/>
      <c r="TTT1" s="8"/>
      <c r="TTU1" s="8"/>
      <c r="TTV1" s="8"/>
      <c r="TTW1" s="8"/>
      <c r="TTX1" s="8"/>
      <c r="TTY1" s="8"/>
      <c r="TTZ1" s="8"/>
      <c r="TUA1" s="8"/>
      <c r="TUB1" s="8"/>
      <c r="TUC1" s="8"/>
      <c r="TUD1" s="8"/>
      <c r="TUE1" s="8"/>
      <c r="TUF1" s="8"/>
      <c r="TUG1" s="8"/>
      <c r="TUH1" s="8"/>
      <c r="TUI1" s="8"/>
      <c r="TUJ1" s="8"/>
      <c r="TUK1" s="8"/>
      <c r="TUL1" s="8"/>
      <c r="TUM1" s="8"/>
      <c r="TUN1" s="8"/>
      <c r="TUO1" s="8"/>
      <c r="TUP1" s="8"/>
      <c r="TUQ1" s="8"/>
      <c r="TUR1" s="8"/>
      <c r="TUS1" s="8"/>
      <c r="TUT1" s="8"/>
      <c r="TUU1" s="8"/>
      <c r="TUV1" s="8"/>
      <c r="TUW1" s="8"/>
      <c r="TUX1" s="8"/>
      <c r="TUY1" s="8"/>
      <c r="TUZ1" s="8"/>
      <c r="TVA1" s="8"/>
      <c r="TVB1" s="8"/>
      <c r="TVC1" s="8"/>
      <c r="TVD1" s="8"/>
      <c r="TVE1" s="8"/>
      <c r="TVF1" s="8"/>
      <c r="TVG1" s="8"/>
      <c r="TVH1" s="8"/>
      <c r="TVI1" s="8"/>
      <c r="TVJ1" s="8"/>
      <c r="TVK1" s="8"/>
      <c r="TVL1" s="8"/>
      <c r="TVM1" s="8"/>
      <c r="TVN1" s="8"/>
      <c r="TVO1" s="8"/>
      <c r="TVP1" s="8"/>
      <c r="TVQ1" s="8"/>
      <c r="TVR1" s="8"/>
      <c r="TVS1" s="8"/>
      <c r="TVT1" s="8"/>
      <c r="TVU1" s="8"/>
      <c r="TVV1" s="8"/>
      <c r="TVW1" s="8"/>
      <c r="TVX1" s="8"/>
      <c r="TVY1" s="8"/>
      <c r="TVZ1" s="8"/>
      <c r="TWA1" s="8"/>
      <c r="TWB1" s="8"/>
      <c r="TWC1" s="8"/>
      <c r="TWD1" s="8"/>
      <c r="TWE1" s="8"/>
      <c r="TWF1" s="8"/>
      <c r="TWG1" s="8"/>
      <c r="TWH1" s="8"/>
      <c r="TWI1" s="8"/>
      <c r="TWJ1" s="8"/>
      <c r="TWK1" s="8"/>
      <c r="TWL1" s="8"/>
      <c r="TWM1" s="8"/>
      <c r="TWN1" s="8"/>
      <c r="TWO1" s="8"/>
      <c r="TWP1" s="8"/>
      <c r="TWQ1" s="8"/>
      <c r="TWR1" s="8"/>
      <c r="TWS1" s="8"/>
      <c r="TWT1" s="8"/>
      <c r="TWU1" s="8"/>
      <c r="TWV1" s="8"/>
      <c r="TWW1" s="8"/>
      <c r="TWX1" s="8"/>
      <c r="TWY1" s="8"/>
      <c r="TWZ1" s="8"/>
      <c r="TXA1" s="8"/>
      <c r="TXB1" s="8"/>
      <c r="TXC1" s="8"/>
      <c r="TXD1" s="8"/>
      <c r="TXE1" s="8"/>
      <c r="TXF1" s="8"/>
      <c r="TXG1" s="8"/>
      <c r="TXH1" s="8"/>
      <c r="TXI1" s="8"/>
      <c r="TXJ1" s="8"/>
      <c r="TXK1" s="8"/>
      <c r="TXL1" s="8"/>
      <c r="TXM1" s="8"/>
      <c r="TXN1" s="8"/>
      <c r="TXO1" s="8"/>
      <c r="TXP1" s="8"/>
      <c r="TXQ1" s="8"/>
      <c r="TXR1" s="8"/>
      <c r="TXS1" s="8"/>
      <c r="TXT1" s="8"/>
      <c r="TXU1" s="8"/>
      <c r="TXV1" s="8"/>
      <c r="TXW1" s="8"/>
      <c r="TXX1" s="8"/>
      <c r="TXY1" s="8"/>
      <c r="TXZ1" s="8"/>
      <c r="TYA1" s="8"/>
      <c r="TYB1" s="8"/>
      <c r="TYC1" s="8"/>
      <c r="TYD1" s="8"/>
      <c r="TYE1" s="8"/>
      <c r="TYF1" s="8"/>
      <c r="TYG1" s="8"/>
      <c r="TYH1" s="8"/>
      <c r="TYI1" s="8"/>
      <c r="TYJ1" s="8"/>
      <c r="TYK1" s="8"/>
      <c r="TYL1" s="8"/>
      <c r="TYM1" s="8"/>
      <c r="TYN1" s="8"/>
      <c r="TYO1" s="8"/>
      <c r="TYP1" s="8"/>
      <c r="TYQ1" s="8"/>
      <c r="TYR1" s="8"/>
      <c r="TYS1" s="8"/>
      <c r="TYT1" s="8"/>
      <c r="TYU1" s="8"/>
      <c r="TYV1" s="8"/>
      <c r="TYW1" s="8"/>
      <c r="TYX1" s="8"/>
      <c r="TYY1" s="8"/>
      <c r="TYZ1" s="8"/>
      <c r="TZA1" s="8"/>
      <c r="TZB1" s="8"/>
      <c r="TZC1" s="8"/>
      <c r="TZD1" s="8"/>
      <c r="TZE1" s="8"/>
      <c r="TZF1" s="8"/>
      <c r="TZG1" s="8"/>
      <c r="TZH1" s="8"/>
      <c r="TZI1" s="8"/>
      <c r="TZJ1" s="8"/>
      <c r="TZK1" s="8"/>
      <c r="TZL1" s="8"/>
      <c r="TZM1" s="8"/>
      <c r="TZN1" s="8"/>
      <c r="TZO1" s="8"/>
      <c r="TZP1" s="8"/>
      <c r="TZQ1" s="8"/>
      <c r="TZR1" s="8"/>
      <c r="TZS1" s="8"/>
      <c r="TZT1" s="8"/>
      <c r="TZU1" s="8"/>
      <c r="TZV1" s="8"/>
      <c r="TZW1" s="8"/>
      <c r="TZX1" s="8"/>
      <c r="TZY1" s="8"/>
      <c r="TZZ1" s="8"/>
      <c r="UAA1" s="8"/>
      <c r="UAB1" s="8"/>
      <c r="UAC1" s="8"/>
      <c r="UAD1" s="8"/>
      <c r="UAE1" s="8"/>
      <c r="UAF1" s="8"/>
      <c r="UAG1" s="8"/>
      <c r="UAH1" s="8"/>
      <c r="UAI1" s="8"/>
      <c r="UAJ1" s="8"/>
      <c r="UAK1" s="8"/>
      <c r="UAL1" s="8"/>
      <c r="UAM1" s="8"/>
      <c r="UAN1" s="8"/>
      <c r="UAO1" s="8"/>
      <c r="UAP1" s="8"/>
      <c r="UAQ1" s="8"/>
      <c r="UAR1" s="8"/>
      <c r="UAS1" s="8"/>
      <c r="UAT1" s="8"/>
      <c r="UAU1" s="8"/>
      <c r="UAV1" s="8"/>
      <c r="UAW1" s="8"/>
      <c r="UAX1" s="8"/>
      <c r="UAY1" s="8"/>
      <c r="UAZ1" s="8"/>
      <c r="UBA1" s="8"/>
      <c r="UBB1" s="8"/>
      <c r="UBC1" s="8"/>
      <c r="UBD1" s="8"/>
      <c r="UBE1" s="8"/>
      <c r="UBF1" s="8"/>
      <c r="UBG1" s="8"/>
      <c r="UBH1" s="8"/>
      <c r="UBI1" s="8"/>
      <c r="UBJ1" s="8"/>
      <c r="UBK1" s="8"/>
      <c r="UBL1" s="8"/>
      <c r="UBM1" s="8"/>
      <c r="UBN1" s="8"/>
      <c r="UBO1" s="8"/>
      <c r="UBP1" s="8"/>
      <c r="UBQ1" s="8"/>
      <c r="UBR1" s="8"/>
      <c r="UBS1" s="8"/>
      <c r="UBT1" s="8"/>
      <c r="UBU1" s="8"/>
      <c r="UBV1" s="8"/>
      <c r="UBW1" s="8"/>
      <c r="UBX1" s="8"/>
      <c r="UBY1" s="8"/>
      <c r="UBZ1" s="8"/>
      <c r="UCA1" s="8"/>
      <c r="UCB1" s="8"/>
      <c r="UCC1" s="8"/>
      <c r="UCD1" s="8"/>
      <c r="UCE1" s="8"/>
      <c r="UCF1" s="8"/>
      <c r="UCG1" s="8"/>
      <c r="UCH1" s="8"/>
      <c r="UCI1" s="8"/>
      <c r="UCJ1" s="8"/>
      <c r="UCK1" s="8"/>
      <c r="UCL1" s="8"/>
      <c r="UCM1" s="8"/>
      <c r="UCN1" s="8"/>
      <c r="UCO1" s="8"/>
      <c r="UCP1" s="8"/>
      <c r="UCQ1" s="8"/>
      <c r="UCR1" s="8"/>
      <c r="UCS1" s="8"/>
      <c r="UCT1" s="8"/>
      <c r="UCU1" s="8"/>
      <c r="UCV1" s="8"/>
      <c r="UCW1" s="8"/>
      <c r="UCX1" s="8"/>
      <c r="UCY1" s="8"/>
      <c r="UCZ1" s="8"/>
      <c r="UDA1" s="8"/>
      <c r="UDB1" s="8"/>
      <c r="UDC1" s="8"/>
      <c r="UDD1" s="8"/>
      <c r="UDE1" s="8"/>
      <c r="UDF1" s="8"/>
      <c r="UDG1" s="8"/>
      <c r="UDH1" s="8"/>
      <c r="UDI1" s="8"/>
      <c r="UDJ1" s="8"/>
      <c r="UDK1" s="8"/>
      <c r="UDL1" s="8"/>
      <c r="UDM1" s="8"/>
      <c r="UDN1" s="8"/>
      <c r="UDO1" s="8"/>
      <c r="UDP1" s="8"/>
      <c r="UDQ1" s="8"/>
      <c r="UDR1" s="8"/>
      <c r="UDS1" s="8"/>
      <c r="UDT1" s="8"/>
      <c r="UDU1" s="8"/>
      <c r="UDV1" s="8"/>
      <c r="UDW1" s="8"/>
      <c r="UDX1" s="8"/>
      <c r="UDY1" s="8"/>
      <c r="UDZ1" s="8"/>
      <c r="UEA1" s="8"/>
      <c r="UEB1" s="8"/>
      <c r="UEC1" s="8"/>
      <c r="UED1" s="8"/>
      <c r="UEE1" s="8"/>
      <c r="UEF1" s="8"/>
      <c r="UEG1" s="8"/>
      <c r="UEH1" s="8"/>
      <c r="UEI1" s="8"/>
      <c r="UEJ1" s="8"/>
      <c r="UEK1" s="8"/>
      <c r="UEL1" s="8"/>
      <c r="UEM1" s="8"/>
      <c r="UEN1" s="8"/>
      <c r="UEO1" s="8"/>
      <c r="UEP1" s="8"/>
      <c r="UEQ1" s="8"/>
      <c r="UER1" s="8"/>
      <c r="UES1" s="8"/>
      <c r="UET1" s="8"/>
      <c r="UEU1" s="8"/>
      <c r="UEV1" s="8"/>
      <c r="UEW1" s="8"/>
      <c r="UEX1" s="8"/>
      <c r="UEY1" s="8"/>
      <c r="UEZ1" s="8"/>
      <c r="UFA1" s="8"/>
      <c r="UFB1" s="8"/>
      <c r="UFC1" s="8"/>
      <c r="UFD1" s="8"/>
      <c r="UFE1" s="8"/>
      <c r="UFF1" s="8"/>
      <c r="UFG1" s="8"/>
      <c r="UFH1" s="8"/>
      <c r="UFI1" s="8"/>
      <c r="UFJ1" s="8"/>
      <c r="UFK1" s="8"/>
      <c r="UFL1" s="8"/>
      <c r="UFM1" s="8"/>
      <c r="UFN1" s="8"/>
      <c r="UFO1" s="8"/>
      <c r="UFP1" s="8"/>
      <c r="UFQ1" s="8"/>
      <c r="UFR1" s="8"/>
      <c r="UFS1" s="8"/>
      <c r="UFT1" s="8"/>
      <c r="UFU1" s="8"/>
      <c r="UFV1" s="8"/>
      <c r="UFW1" s="8"/>
      <c r="UFX1" s="8"/>
      <c r="UFY1" s="8"/>
      <c r="UFZ1" s="8"/>
      <c r="UGA1" s="8"/>
      <c r="UGB1" s="8"/>
      <c r="UGC1" s="8"/>
      <c r="UGD1" s="8"/>
      <c r="UGE1" s="8"/>
      <c r="UGF1" s="8"/>
      <c r="UGG1" s="8"/>
      <c r="UGH1" s="8"/>
      <c r="UGI1" s="8"/>
      <c r="UGJ1" s="8"/>
      <c r="UGK1" s="8"/>
      <c r="UGL1" s="8"/>
      <c r="UGM1" s="8"/>
      <c r="UGN1" s="8"/>
      <c r="UGO1" s="8"/>
      <c r="UGP1" s="8"/>
      <c r="UGQ1" s="8"/>
      <c r="UGR1" s="8"/>
      <c r="UGS1" s="8"/>
      <c r="UGT1" s="8"/>
      <c r="UGU1" s="8"/>
      <c r="UGV1" s="8"/>
      <c r="UGW1" s="8"/>
      <c r="UGX1" s="8"/>
      <c r="UGY1" s="8"/>
      <c r="UGZ1" s="8"/>
      <c r="UHA1" s="8"/>
      <c r="UHB1" s="8"/>
      <c r="UHC1" s="8"/>
      <c r="UHD1" s="8"/>
      <c r="UHE1" s="8"/>
      <c r="UHF1" s="8"/>
      <c r="UHG1" s="8"/>
      <c r="UHH1" s="8"/>
      <c r="UHI1" s="8"/>
      <c r="UHJ1" s="8"/>
      <c r="UHK1" s="8"/>
      <c r="UHL1" s="8"/>
      <c r="UHM1" s="8"/>
      <c r="UHN1" s="8"/>
      <c r="UHO1" s="8"/>
      <c r="UHP1" s="8"/>
      <c r="UHQ1" s="8"/>
      <c r="UHR1" s="8"/>
      <c r="UHS1" s="8"/>
      <c r="UHT1" s="8"/>
      <c r="UHU1" s="8"/>
      <c r="UHV1" s="8"/>
      <c r="UHW1" s="8"/>
      <c r="UHX1" s="8"/>
      <c r="UHY1" s="8"/>
      <c r="UHZ1" s="8"/>
      <c r="UIA1" s="8"/>
      <c r="UIB1" s="8"/>
      <c r="UIC1" s="8"/>
      <c r="UID1" s="8"/>
      <c r="UIE1" s="8"/>
      <c r="UIF1" s="8"/>
      <c r="UIG1" s="8"/>
      <c r="UIH1" s="8"/>
      <c r="UII1" s="8"/>
      <c r="UIJ1" s="8"/>
      <c r="UIK1" s="8"/>
      <c r="UIL1" s="8"/>
      <c r="UIM1" s="8"/>
      <c r="UIN1" s="8"/>
      <c r="UIO1" s="8"/>
      <c r="UIP1" s="8"/>
      <c r="UIQ1" s="8"/>
      <c r="UIR1" s="8"/>
      <c r="UIS1" s="8"/>
      <c r="UIT1" s="8"/>
      <c r="UIU1" s="8"/>
      <c r="UIV1" s="8"/>
      <c r="UIW1" s="8"/>
      <c r="UIX1" s="8"/>
      <c r="UIY1" s="8"/>
      <c r="UIZ1" s="8"/>
      <c r="UJA1" s="8"/>
      <c r="UJB1" s="8"/>
      <c r="UJC1" s="8"/>
      <c r="UJD1" s="8"/>
      <c r="UJE1" s="8"/>
      <c r="UJF1" s="8"/>
      <c r="UJG1" s="8"/>
      <c r="UJH1" s="8"/>
      <c r="UJI1" s="8"/>
      <c r="UJJ1" s="8"/>
      <c r="UJK1" s="8"/>
      <c r="UJL1" s="8"/>
      <c r="UJM1" s="8"/>
      <c r="UJN1" s="8"/>
      <c r="UJO1" s="8"/>
      <c r="UJP1" s="8"/>
      <c r="UJQ1" s="8"/>
      <c r="UJR1" s="8"/>
      <c r="UJS1" s="8"/>
      <c r="UJT1" s="8"/>
      <c r="UJU1" s="8"/>
      <c r="UJV1" s="8"/>
      <c r="UJW1" s="8"/>
      <c r="UJX1" s="8"/>
      <c r="UJY1" s="8"/>
      <c r="UJZ1" s="8"/>
      <c r="UKA1" s="8"/>
      <c r="UKB1" s="8"/>
      <c r="UKC1" s="8"/>
      <c r="UKD1" s="8"/>
      <c r="UKE1" s="8"/>
      <c r="UKF1" s="8"/>
      <c r="UKG1" s="8"/>
      <c r="UKH1" s="8"/>
      <c r="UKI1" s="8"/>
      <c r="UKJ1" s="8"/>
      <c r="UKK1" s="8"/>
      <c r="UKL1" s="8"/>
      <c r="UKM1" s="8"/>
      <c r="UKN1" s="8"/>
      <c r="UKO1" s="8"/>
      <c r="UKP1" s="8"/>
      <c r="UKQ1" s="8"/>
      <c r="UKR1" s="8"/>
      <c r="UKS1" s="8"/>
      <c r="UKT1" s="8"/>
      <c r="UKU1" s="8"/>
      <c r="UKV1" s="8"/>
      <c r="UKW1" s="8"/>
      <c r="UKX1" s="8"/>
      <c r="UKY1" s="8"/>
      <c r="UKZ1" s="8"/>
      <c r="ULA1" s="8"/>
      <c r="ULB1" s="8"/>
      <c r="ULC1" s="8"/>
      <c r="ULD1" s="8"/>
      <c r="ULE1" s="8"/>
      <c r="ULF1" s="8"/>
      <c r="ULG1" s="8"/>
      <c r="ULH1" s="8"/>
      <c r="ULI1" s="8"/>
      <c r="ULJ1" s="8"/>
      <c r="ULK1" s="8"/>
      <c r="ULL1" s="8"/>
      <c r="ULM1" s="8"/>
      <c r="ULN1" s="8"/>
      <c r="ULO1" s="8"/>
      <c r="ULP1" s="8"/>
      <c r="ULQ1" s="8"/>
      <c r="ULR1" s="8"/>
      <c r="ULS1" s="8"/>
      <c r="ULT1" s="8"/>
      <c r="ULU1" s="8"/>
      <c r="ULV1" s="8"/>
      <c r="ULW1" s="8"/>
      <c r="ULX1" s="8"/>
      <c r="ULY1" s="8"/>
      <c r="ULZ1" s="8"/>
      <c r="UMA1" s="8"/>
      <c r="UMB1" s="8"/>
      <c r="UMC1" s="8"/>
      <c r="UMD1" s="8"/>
      <c r="UME1" s="8"/>
      <c r="UMF1" s="8"/>
      <c r="UMG1" s="8"/>
      <c r="UMH1" s="8"/>
      <c r="UMI1" s="8"/>
      <c r="UMJ1" s="8"/>
      <c r="UMK1" s="8"/>
      <c r="UML1" s="8"/>
      <c r="UMM1" s="8"/>
      <c r="UMN1" s="8"/>
      <c r="UMO1" s="8"/>
      <c r="UMP1" s="8"/>
      <c r="UMQ1" s="8"/>
      <c r="UMR1" s="8"/>
      <c r="UMS1" s="8"/>
      <c r="UMT1" s="8"/>
      <c r="UMU1" s="8"/>
      <c r="UMV1" s="8"/>
      <c r="UMW1" s="8"/>
      <c r="UMX1" s="8"/>
      <c r="UMY1" s="8"/>
      <c r="UMZ1" s="8"/>
      <c r="UNA1" s="8"/>
      <c r="UNB1" s="8"/>
      <c r="UNC1" s="8"/>
      <c r="UND1" s="8"/>
      <c r="UNE1" s="8"/>
      <c r="UNF1" s="8"/>
      <c r="UNG1" s="8"/>
      <c r="UNH1" s="8"/>
      <c r="UNI1" s="8"/>
      <c r="UNJ1" s="8"/>
      <c r="UNK1" s="8"/>
      <c r="UNL1" s="8"/>
      <c r="UNM1" s="8"/>
      <c r="UNN1" s="8"/>
      <c r="UNO1" s="8"/>
      <c r="UNP1" s="8"/>
      <c r="UNQ1" s="8"/>
      <c r="UNR1" s="8"/>
      <c r="UNS1" s="8"/>
      <c r="UNT1" s="8"/>
      <c r="UNU1" s="8"/>
      <c r="UNV1" s="8"/>
      <c r="UNW1" s="8"/>
      <c r="UNX1" s="8"/>
      <c r="UNY1" s="8"/>
      <c r="UNZ1" s="8"/>
      <c r="UOA1" s="8"/>
      <c r="UOB1" s="8"/>
      <c r="UOC1" s="8"/>
      <c r="UOD1" s="8"/>
      <c r="UOE1" s="8"/>
      <c r="UOF1" s="8"/>
      <c r="UOG1" s="8"/>
      <c r="UOH1" s="8"/>
      <c r="UOI1" s="8"/>
      <c r="UOJ1" s="8"/>
      <c r="UOK1" s="8"/>
      <c r="UOL1" s="8"/>
      <c r="UOM1" s="8"/>
      <c r="UON1" s="8"/>
      <c r="UOO1" s="8"/>
      <c r="UOP1" s="8"/>
      <c r="UOQ1" s="8"/>
      <c r="UOR1" s="8"/>
      <c r="UOS1" s="8"/>
      <c r="UOT1" s="8"/>
      <c r="UOU1" s="8"/>
      <c r="UOV1" s="8"/>
      <c r="UOW1" s="8"/>
      <c r="UOX1" s="8"/>
      <c r="UOY1" s="8"/>
      <c r="UOZ1" s="8"/>
      <c r="UPA1" s="8"/>
      <c r="UPB1" s="8"/>
      <c r="UPC1" s="8"/>
      <c r="UPD1" s="8"/>
      <c r="UPE1" s="8"/>
      <c r="UPF1" s="8"/>
      <c r="UPG1" s="8"/>
      <c r="UPH1" s="8"/>
      <c r="UPI1" s="8"/>
      <c r="UPJ1" s="8"/>
      <c r="UPK1" s="8"/>
      <c r="UPL1" s="8"/>
      <c r="UPM1" s="8"/>
      <c r="UPN1" s="8"/>
      <c r="UPO1" s="8"/>
      <c r="UPP1" s="8"/>
      <c r="UPQ1" s="8"/>
      <c r="UPR1" s="8"/>
      <c r="UPS1" s="8"/>
      <c r="UPT1" s="8"/>
      <c r="UPU1" s="8"/>
      <c r="UPV1" s="8"/>
      <c r="UPW1" s="8"/>
      <c r="UPX1" s="8"/>
      <c r="UPY1" s="8"/>
      <c r="UPZ1" s="8"/>
      <c r="UQA1" s="8"/>
      <c r="UQB1" s="8"/>
      <c r="UQC1" s="8"/>
      <c r="UQD1" s="8"/>
      <c r="UQE1" s="8"/>
      <c r="UQF1" s="8"/>
      <c r="UQG1" s="8"/>
      <c r="UQH1" s="8"/>
      <c r="UQI1" s="8"/>
      <c r="UQJ1" s="8"/>
      <c r="UQK1" s="8"/>
      <c r="UQL1" s="8"/>
      <c r="UQM1" s="8"/>
      <c r="UQN1" s="8"/>
      <c r="UQO1" s="8"/>
      <c r="UQP1" s="8"/>
      <c r="UQQ1" s="8"/>
      <c r="UQR1" s="8"/>
      <c r="UQS1" s="8"/>
      <c r="UQT1" s="8"/>
      <c r="UQU1" s="8"/>
      <c r="UQV1" s="8"/>
      <c r="UQW1" s="8"/>
      <c r="UQX1" s="8"/>
      <c r="UQY1" s="8"/>
      <c r="UQZ1" s="8"/>
      <c r="URA1" s="8"/>
      <c r="URB1" s="8"/>
      <c r="URC1" s="8"/>
      <c r="URD1" s="8"/>
      <c r="URE1" s="8"/>
      <c r="URF1" s="8"/>
      <c r="URG1" s="8"/>
      <c r="URH1" s="8"/>
      <c r="URI1" s="8"/>
      <c r="URJ1" s="8"/>
      <c r="URK1" s="8"/>
      <c r="URL1" s="8"/>
      <c r="URM1" s="8"/>
      <c r="URN1" s="8"/>
      <c r="URO1" s="8"/>
      <c r="URP1" s="8"/>
      <c r="URQ1" s="8"/>
      <c r="URR1" s="8"/>
      <c r="URS1" s="8"/>
      <c r="URT1" s="8"/>
      <c r="URU1" s="8"/>
      <c r="URV1" s="8"/>
      <c r="URW1" s="8"/>
      <c r="URX1" s="8"/>
      <c r="URY1" s="8"/>
      <c r="URZ1" s="8"/>
      <c r="USA1" s="8"/>
      <c r="USB1" s="8"/>
      <c r="USC1" s="8"/>
      <c r="USD1" s="8"/>
      <c r="USE1" s="8"/>
      <c r="USF1" s="8"/>
      <c r="USG1" s="8"/>
      <c r="USH1" s="8"/>
      <c r="USI1" s="8"/>
      <c r="USJ1" s="8"/>
      <c r="USK1" s="8"/>
      <c r="USL1" s="8"/>
      <c r="USM1" s="8"/>
      <c r="USN1" s="8"/>
      <c r="USO1" s="8"/>
      <c r="USP1" s="8"/>
      <c r="USQ1" s="8"/>
      <c r="USR1" s="8"/>
      <c r="USS1" s="8"/>
      <c r="UST1" s="8"/>
      <c r="USU1" s="8"/>
      <c r="USV1" s="8"/>
      <c r="USW1" s="8"/>
      <c r="USX1" s="8"/>
      <c r="USY1" s="8"/>
      <c r="USZ1" s="8"/>
      <c r="UTA1" s="8"/>
      <c r="UTB1" s="8"/>
      <c r="UTC1" s="8"/>
      <c r="UTD1" s="8"/>
      <c r="UTE1" s="8"/>
      <c r="UTF1" s="8"/>
      <c r="UTG1" s="8"/>
      <c r="UTH1" s="8"/>
      <c r="UTI1" s="8"/>
      <c r="UTJ1" s="8"/>
      <c r="UTK1" s="8"/>
      <c r="UTL1" s="8"/>
      <c r="UTM1" s="8"/>
      <c r="UTN1" s="8"/>
      <c r="UTO1" s="8"/>
      <c r="UTP1" s="8"/>
      <c r="UTQ1" s="8"/>
      <c r="UTR1" s="8"/>
      <c r="UTS1" s="8"/>
      <c r="UTT1" s="8"/>
      <c r="UTU1" s="8"/>
      <c r="UTV1" s="8"/>
      <c r="UTW1" s="8"/>
      <c r="UTX1" s="8"/>
      <c r="UTY1" s="8"/>
      <c r="UTZ1" s="8"/>
      <c r="UUA1" s="8"/>
      <c r="UUB1" s="8"/>
      <c r="UUC1" s="8"/>
      <c r="UUD1" s="8"/>
      <c r="UUE1" s="8"/>
      <c r="UUF1" s="8"/>
      <c r="UUG1" s="8"/>
      <c r="UUH1" s="8"/>
      <c r="UUI1" s="8"/>
      <c r="UUJ1" s="8"/>
      <c r="UUK1" s="8"/>
      <c r="UUL1" s="8"/>
      <c r="UUM1" s="8"/>
      <c r="UUN1" s="8"/>
      <c r="UUO1" s="8"/>
      <c r="UUP1" s="8"/>
      <c r="UUQ1" s="8"/>
      <c r="UUR1" s="8"/>
      <c r="UUS1" s="8"/>
      <c r="UUT1" s="8"/>
      <c r="UUU1" s="8"/>
      <c r="UUV1" s="8"/>
      <c r="UUW1" s="8"/>
      <c r="UUX1" s="8"/>
      <c r="UUY1" s="8"/>
      <c r="UUZ1" s="8"/>
      <c r="UVA1" s="8"/>
      <c r="UVB1" s="8"/>
      <c r="UVC1" s="8"/>
      <c r="UVD1" s="8"/>
      <c r="UVE1" s="8"/>
      <c r="UVF1" s="8"/>
      <c r="UVG1" s="8"/>
      <c r="UVH1" s="8"/>
      <c r="UVI1" s="8"/>
      <c r="UVJ1" s="8"/>
      <c r="UVK1" s="8"/>
      <c r="UVL1" s="8"/>
      <c r="UVM1" s="8"/>
      <c r="UVN1" s="8"/>
      <c r="UVO1" s="8"/>
      <c r="UVP1" s="8"/>
      <c r="UVQ1" s="8"/>
      <c r="UVR1" s="8"/>
      <c r="UVS1" s="8"/>
      <c r="UVT1" s="8"/>
      <c r="UVU1" s="8"/>
      <c r="UVV1" s="8"/>
      <c r="UVW1" s="8"/>
      <c r="UVX1" s="8"/>
      <c r="UVY1" s="8"/>
      <c r="UVZ1" s="8"/>
      <c r="UWA1" s="8"/>
      <c r="UWB1" s="8"/>
      <c r="UWC1" s="8"/>
      <c r="UWD1" s="8"/>
      <c r="UWE1" s="8"/>
      <c r="UWF1" s="8"/>
      <c r="UWG1" s="8"/>
      <c r="UWH1" s="8"/>
      <c r="UWI1" s="8"/>
      <c r="UWJ1" s="8"/>
      <c r="UWK1" s="8"/>
      <c r="UWL1" s="8"/>
      <c r="UWM1" s="8"/>
      <c r="UWN1" s="8"/>
      <c r="UWO1" s="8"/>
      <c r="UWP1" s="8"/>
      <c r="UWQ1" s="8"/>
      <c r="UWR1" s="8"/>
      <c r="UWS1" s="8"/>
      <c r="UWT1" s="8"/>
      <c r="UWU1" s="8"/>
      <c r="UWV1" s="8"/>
      <c r="UWW1" s="8"/>
      <c r="UWX1" s="8"/>
      <c r="UWY1" s="8"/>
      <c r="UWZ1" s="8"/>
      <c r="UXA1" s="8"/>
      <c r="UXB1" s="8"/>
      <c r="UXC1" s="8"/>
      <c r="UXD1" s="8"/>
      <c r="UXE1" s="8"/>
      <c r="UXF1" s="8"/>
      <c r="UXG1" s="8"/>
      <c r="UXH1" s="8"/>
      <c r="UXI1" s="8"/>
      <c r="UXJ1" s="8"/>
      <c r="UXK1" s="8"/>
      <c r="UXL1" s="8"/>
      <c r="UXM1" s="8"/>
      <c r="UXN1" s="8"/>
      <c r="UXO1" s="8"/>
      <c r="UXP1" s="8"/>
      <c r="UXQ1" s="8"/>
      <c r="UXR1" s="8"/>
      <c r="UXS1" s="8"/>
      <c r="UXT1" s="8"/>
      <c r="UXU1" s="8"/>
      <c r="UXV1" s="8"/>
      <c r="UXW1" s="8"/>
      <c r="UXX1" s="8"/>
      <c r="UXY1" s="8"/>
      <c r="UXZ1" s="8"/>
      <c r="UYA1" s="8"/>
      <c r="UYB1" s="8"/>
      <c r="UYC1" s="8"/>
      <c r="UYD1" s="8"/>
      <c r="UYE1" s="8"/>
      <c r="UYF1" s="8"/>
      <c r="UYG1" s="8"/>
      <c r="UYH1" s="8"/>
      <c r="UYI1" s="8"/>
      <c r="UYJ1" s="8"/>
      <c r="UYK1" s="8"/>
      <c r="UYL1" s="8"/>
      <c r="UYM1" s="8"/>
      <c r="UYN1" s="8"/>
      <c r="UYO1" s="8"/>
      <c r="UYP1" s="8"/>
      <c r="UYQ1" s="8"/>
      <c r="UYR1" s="8"/>
      <c r="UYS1" s="8"/>
      <c r="UYT1" s="8"/>
      <c r="UYU1" s="8"/>
      <c r="UYV1" s="8"/>
      <c r="UYW1" s="8"/>
      <c r="UYX1" s="8"/>
      <c r="UYY1" s="8"/>
      <c r="UYZ1" s="8"/>
      <c r="UZA1" s="8"/>
      <c r="UZB1" s="8"/>
      <c r="UZC1" s="8"/>
      <c r="UZD1" s="8"/>
      <c r="UZE1" s="8"/>
      <c r="UZF1" s="8"/>
      <c r="UZG1" s="8"/>
      <c r="UZH1" s="8"/>
      <c r="UZI1" s="8"/>
      <c r="UZJ1" s="8"/>
      <c r="UZK1" s="8"/>
      <c r="UZL1" s="8"/>
      <c r="UZM1" s="8"/>
      <c r="UZN1" s="8"/>
      <c r="UZO1" s="8"/>
      <c r="UZP1" s="8"/>
      <c r="UZQ1" s="8"/>
      <c r="UZR1" s="8"/>
      <c r="UZS1" s="8"/>
      <c r="UZT1" s="8"/>
      <c r="UZU1" s="8"/>
      <c r="UZV1" s="8"/>
      <c r="UZW1" s="8"/>
      <c r="UZX1" s="8"/>
      <c r="UZY1" s="8"/>
      <c r="UZZ1" s="8"/>
      <c r="VAA1" s="8"/>
      <c r="VAB1" s="8"/>
      <c r="VAC1" s="8"/>
      <c r="VAD1" s="8"/>
      <c r="VAE1" s="8"/>
      <c r="VAF1" s="8"/>
      <c r="VAG1" s="8"/>
      <c r="VAH1" s="8"/>
      <c r="VAI1" s="8"/>
      <c r="VAJ1" s="8"/>
      <c r="VAK1" s="8"/>
      <c r="VAL1" s="8"/>
      <c r="VAM1" s="8"/>
      <c r="VAN1" s="8"/>
      <c r="VAO1" s="8"/>
      <c r="VAP1" s="8"/>
      <c r="VAQ1" s="8"/>
      <c r="VAR1" s="8"/>
      <c r="VAS1" s="8"/>
      <c r="VAT1" s="8"/>
      <c r="VAU1" s="8"/>
      <c r="VAV1" s="8"/>
      <c r="VAW1" s="8"/>
      <c r="VAX1" s="8"/>
      <c r="VAY1" s="8"/>
      <c r="VAZ1" s="8"/>
      <c r="VBA1" s="8"/>
      <c r="VBB1" s="8"/>
      <c r="VBC1" s="8"/>
      <c r="VBD1" s="8"/>
      <c r="VBE1" s="8"/>
      <c r="VBF1" s="8"/>
      <c r="VBG1" s="8"/>
      <c r="VBH1" s="8"/>
      <c r="VBI1" s="8"/>
      <c r="VBJ1" s="8"/>
      <c r="VBK1" s="8"/>
      <c r="VBL1" s="8"/>
      <c r="VBM1" s="8"/>
      <c r="VBN1" s="8"/>
      <c r="VBO1" s="8"/>
      <c r="VBP1" s="8"/>
      <c r="VBQ1" s="8"/>
      <c r="VBR1" s="8"/>
      <c r="VBS1" s="8"/>
      <c r="VBT1" s="8"/>
      <c r="VBU1" s="8"/>
      <c r="VBV1" s="8"/>
      <c r="VBW1" s="8"/>
      <c r="VBX1" s="8"/>
      <c r="VBY1" s="8"/>
      <c r="VBZ1" s="8"/>
      <c r="VCA1" s="8"/>
      <c r="VCB1" s="8"/>
      <c r="VCC1" s="8"/>
      <c r="VCD1" s="8"/>
      <c r="VCE1" s="8"/>
      <c r="VCF1" s="8"/>
      <c r="VCG1" s="8"/>
      <c r="VCH1" s="8"/>
      <c r="VCI1" s="8"/>
      <c r="VCJ1" s="8"/>
      <c r="VCK1" s="8"/>
      <c r="VCL1" s="8"/>
      <c r="VCM1" s="8"/>
      <c r="VCN1" s="8"/>
      <c r="VCO1" s="8"/>
      <c r="VCP1" s="8"/>
      <c r="VCQ1" s="8"/>
      <c r="VCR1" s="8"/>
      <c r="VCS1" s="8"/>
      <c r="VCT1" s="8"/>
      <c r="VCU1" s="8"/>
      <c r="VCV1" s="8"/>
      <c r="VCW1" s="8"/>
      <c r="VCX1" s="8"/>
      <c r="VCY1" s="8"/>
      <c r="VCZ1" s="8"/>
      <c r="VDA1" s="8"/>
      <c r="VDB1" s="8"/>
      <c r="VDC1" s="8"/>
      <c r="VDD1" s="8"/>
      <c r="VDE1" s="8"/>
      <c r="VDF1" s="8"/>
      <c r="VDG1" s="8"/>
      <c r="VDH1" s="8"/>
      <c r="VDI1" s="8"/>
      <c r="VDJ1" s="8"/>
      <c r="VDK1" s="8"/>
      <c r="VDL1" s="8"/>
      <c r="VDM1" s="8"/>
      <c r="VDN1" s="8"/>
      <c r="VDO1" s="8"/>
      <c r="VDP1" s="8"/>
      <c r="VDQ1" s="8"/>
      <c r="VDR1" s="8"/>
      <c r="VDS1" s="8"/>
      <c r="VDT1" s="8"/>
      <c r="VDU1" s="8"/>
      <c r="VDV1" s="8"/>
      <c r="VDW1" s="8"/>
      <c r="VDX1" s="8"/>
      <c r="VDY1" s="8"/>
      <c r="VDZ1" s="8"/>
      <c r="VEA1" s="8"/>
      <c r="VEB1" s="8"/>
      <c r="VEC1" s="8"/>
      <c r="VED1" s="8"/>
      <c r="VEE1" s="8"/>
      <c r="VEF1" s="8"/>
      <c r="VEG1" s="8"/>
      <c r="VEH1" s="8"/>
      <c r="VEI1" s="8"/>
      <c r="VEJ1" s="8"/>
      <c r="VEK1" s="8"/>
      <c r="VEL1" s="8"/>
      <c r="VEM1" s="8"/>
      <c r="VEN1" s="8"/>
      <c r="VEO1" s="8"/>
      <c r="VEP1" s="8"/>
      <c r="VEQ1" s="8"/>
      <c r="VER1" s="8"/>
      <c r="VES1" s="8"/>
      <c r="VET1" s="8"/>
      <c r="VEU1" s="8"/>
      <c r="VEV1" s="8"/>
      <c r="VEW1" s="8"/>
      <c r="VEX1" s="8"/>
      <c r="VEY1" s="8"/>
      <c r="VEZ1" s="8"/>
      <c r="VFA1" s="8"/>
      <c r="VFB1" s="8"/>
      <c r="VFC1" s="8"/>
      <c r="VFD1" s="8"/>
      <c r="VFE1" s="8"/>
      <c r="VFF1" s="8"/>
      <c r="VFG1" s="8"/>
      <c r="VFH1" s="8"/>
      <c r="VFI1" s="8"/>
      <c r="VFJ1" s="8"/>
      <c r="VFK1" s="8"/>
      <c r="VFL1" s="8"/>
      <c r="VFM1" s="8"/>
      <c r="VFN1" s="8"/>
      <c r="VFO1" s="8"/>
      <c r="VFP1" s="8"/>
      <c r="VFQ1" s="8"/>
      <c r="VFR1" s="8"/>
      <c r="VFS1" s="8"/>
      <c r="VFT1" s="8"/>
      <c r="VFU1" s="8"/>
      <c r="VFV1" s="8"/>
      <c r="VFW1" s="8"/>
      <c r="VFX1" s="8"/>
      <c r="VFY1" s="8"/>
      <c r="VFZ1" s="8"/>
      <c r="VGA1" s="8"/>
      <c r="VGB1" s="8"/>
      <c r="VGC1" s="8"/>
      <c r="VGD1" s="8"/>
      <c r="VGE1" s="8"/>
      <c r="VGF1" s="8"/>
      <c r="VGG1" s="8"/>
      <c r="VGH1" s="8"/>
      <c r="VGI1" s="8"/>
      <c r="VGJ1" s="8"/>
      <c r="VGK1" s="8"/>
      <c r="VGL1" s="8"/>
      <c r="VGM1" s="8"/>
      <c r="VGN1" s="8"/>
      <c r="VGO1" s="8"/>
      <c r="VGP1" s="8"/>
      <c r="VGQ1" s="8"/>
      <c r="VGR1" s="8"/>
      <c r="VGS1" s="8"/>
      <c r="VGT1" s="8"/>
      <c r="VGU1" s="8"/>
      <c r="VGV1" s="8"/>
      <c r="VGW1" s="8"/>
      <c r="VGX1" s="8"/>
      <c r="VGY1" s="8"/>
      <c r="VGZ1" s="8"/>
      <c r="VHA1" s="8"/>
      <c r="VHB1" s="8"/>
      <c r="VHC1" s="8"/>
      <c r="VHD1" s="8"/>
      <c r="VHE1" s="8"/>
      <c r="VHF1" s="8"/>
      <c r="VHG1" s="8"/>
      <c r="VHH1" s="8"/>
      <c r="VHI1" s="8"/>
      <c r="VHJ1" s="8"/>
      <c r="VHK1" s="8"/>
      <c r="VHL1" s="8"/>
      <c r="VHM1" s="8"/>
      <c r="VHN1" s="8"/>
      <c r="VHO1" s="8"/>
      <c r="VHP1" s="8"/>
      <c r="VHQ1" s="8"/>
      <c r="VHR1" s="8"/>
      <c r="VHS1" s="8"/>
      <c r="VHT1" s="8"/>
      <c r="VHU1" s="8"/>
      <c r="VHV1" s="8"/>
      <c r="VHW1" s="8"/>
      <c r="VHX1" s="8"/>
      <c r="VHY1" s="8"/>
      <c r="VHZ1" s="8"/>
      <c r="VIA1" s="8"/>
      <c r="VIB1" s="8"/>
      <c r="VIC1" s="8"/>
      <c r="VID1" s="8"/>
      <c r="VIE1" s="8"/>
      <c r="VIF1" s="8"/>
      <c r="VIG1" s="8"/>
      <c r="VIH1" s="8"/>
      <c r="VII1" s="8"/>
      <c r="VIJ1" s="8"/>
      <c r="VIK1" s="8"/>
      <c r="VIL1" s="8"/>
      <c r="VIM1" s="8"/>
      <c r="VIN1" s="8"/>
      <c r="VIO1" s="8"/>
      <c r="VIP1" s="8"/>
      <c r="VIQ1" s="8"/>
      <c r="VIR1" s="8"/>
      <c r="VIS1" s="8"/>
      <c r="VIT1" s="8"/>
      <c r="VIU1" s="8"/>
      <c r="VIV1" s="8"/>
      <c r="VIW1" s="8"/>
      <c r="VIX1" s="8"/>
      <c r="VIY1" s="8"/>
      <c r="VIZ1" s="8"/>
      <c r="VJA1" s="8"/>
      <c r="VJB1" s="8"/>
      <c r="VJC1" s="8"/>
      <c r="VJD1" s="8"/>
      <c r="VJE1" s="8"/>
      <c r="VJF1" s="8"/>
      <c r="VJG1" s="8"/>
      <c r="VJH1" s="8"/>
      <c r="VJI1" s="8"/>
      <c r="VJJ1" s="8"/>
      <c r="VJK1" s="8"/>
      <c r="VJL1" s="8"/>
      <c r="VJM1" s="8"/>
      <c r="VJN1" s="8"/>
      <c r="VJO1" s="8"/>
      <c r="VJP1" s="8"/>
      <c r="VJQ1" s="8"/>
      <c r="VJR1" s="8"/>
      <c r="VJS1" s="8"/>
      <c r="VJT1" s="8"/>
      <c r="VJU1" s="8"/>
      <c r="VJV1" s="8"/>
      <c r="VJW1" s="8"/>
      <c r="VJX1" s="8"/>
      <c r="VJY1" s="8"/>
      <c r="VJZ1" s="8"/>
      <c r="VKA1" s="8"/>
      <c r="VKB1" s="8"/>
      <c r="VKC1" s="8"/>
      <c r="VKD1" s="8"/>
      <c r="VKE1" s="8"/>
      <c r="VKF1" s="8"/>
      <c r="VKG1" s="8"/>
      <c r="VKH1" s="8"/>
      <c r="VKI1" s="8"/>
      <c r="VKJ1" s="8"/>
      <c r="VKK1" s="8"/>
      <c r="VKL1" s="8"/>
      <c r="VKM1" s="8"/>
      <c r="VKN1" s="8"/>
      <c r="VKO1" s="8"/>
      <c r="VKP1" s="8"/>
      <c r="VKQ1" s="8"/>
      <c r="VKR1" s="8"/>
      <c r="VKS1" s="8"/>
      <c r="VKT1" s="8"/>
      <c r="VKU1" s="8"/>
      <c r="VKV1" s="8"/>
      <c r="VKW1" s="8"/>
      <c r="VKX1" s="8"/>
      <c r="VKY1" s="8"/>
      <c r="VKZ1" s="8"/>
      <c r="VLA1" s="8"/>
      <c r="VLB1" s="8"/>
      <c r="VLC1" s="8"/>
      <c r="VLD1" s="8"/>
      <c r="VLE1" s="8"/>
      <c r="VLF1" s="8"/>
      <c r="VLG1" s="8"/>
      <c r="VLH1" s="8"/>
      <c r="VLI1" s="8"/>
      <c r="VLJ1" s="8"/>
      <c r="VLK1" s="8"/>
      <c r="VLL1" s="8"/>
      <c r="VLM1" s="8"/>
      <c r="VLN1" s="8"/>
      <c r="VLO1" s="8"/>
      <c r="VLP1" s="8"/>
      <c r="VLQ1" s="8"/>
      <c r="VLR1" s="8"/>
      <c r="VLS1" s="8"/>
      <c r="VLT1" s="8"/>
      <c r="VLU1" s="8"/>
      <c r="VLV1" s="8"/>
      <c r="VLW1" s="8"/>
      <c r="VLX1" s="8"/>
      <c r="VLY1" s="8"/>
      <c r="VLZ1" s="8"/>
      <c r="VMA1" s="8"/>
      <c r="VMB1" s="8"/>
      <c r="VMC1" s="8"/>
      <c r="VMD1" s="8"/>
      <c r="VME1" s="8"/>
      <c r="VMF1" s="8"/>
      <c r="VMG1" s="8"/>
      <c r="VMH1" s="8"/>
      <c r="VMI1" s="8"/>
      <c r="VMJ1" s="8"/>
      <c r="VMK1" s="8"/>
      <c r="VML1" s="8"/>
      <c r="VMM1" s="8"/>
      <c r="VMN1" s="8"/>
      <c r="VMO1" s="8"/>
      <c r="VMP1" s="8"/>
      <c r="VMQ1" s="8"/>
      <c r="VMR1" s="8"/>
      <c r="VMS1" s="8"/>
      <c r="VMT1" s="8"/>
      <c r="VMU1" s="8"/>
      <c r="VMV1" s="8"/>
      <c r="VMW1" s="8"/>
      <c r="VMX1" s="8"/>
      <c r="VMY1" s="8"/>
      <c r="VMZ1" s="8"/>
      <c r="VNA1" s="8"/>
      <c r="VNB1" s="8"/>
      <c r="VNC1" s="8"/>
      <c r="VND1" s="8"/>
      <c r="VNE1" s="8"/>
      <c r="VNF1" s="8"/>
      <c r="VNG1" s="8"/>
      <c r="VNH1" s="8"/>
      <c r="VNI1" s="8"/>
      <c r="VNJ1" s="8"/>
      <c r="VNK1" s="8"/>
      <c r="VNL1" s="8"/>
      <c r="VNM1" s="8"/>
      <c r="VNN1" s="8"/>
      <c r="VNO1" s="8"/>
      <c r="VNP1" s="8"/>
      <c r="VNQ1" s="8"/>
      <c r="VNR1" s="8"/>
      <c r="VNS1" s="8"/>
      <c r="VNT1" s="8"/>
      <c r="VNU1" s="8"/>
      <c r="VNV1" s="8"/>
      <c r="VNW1" s="8"/>
      <c r="VNX1" s="8"/>
      <c r="VNY1" s="8"/>
      <c r="VNZ1" s="8"/>
      <c r="VOA1" s="8"/>
      <c r="VOB1" s="8"/>
      <c r="VOC1" s="8"/>
      <c r="VOD1" s="8"/>
      <c r="VOE1" s="8"/>
      <c r="VOF1" s="8"/>
      <c r="VOG1" s="8"/>
      <c r="VOH1" s="8"/>
      <c r="VOI1" s="8"/>
      <c r="VOJ1" s="8"/>
      <c r="VOK1" s="8"/>
      <c r="VOL1" s="8"/>
      <c r="VOM1" s="8"/>
      <c r="VON1" s="8"/>
      <c r="VOO1" s="8"/>
      <c r="VOP1" s="8"/>
      <c r="VOQ1" s="8"/>
      <c r="VOR1" s="8"/>
      <c r="VOS1" s="8"/>
      <c r="VOT1" s="8"/>
      <c r="VOU1" s="8"/>
      <c r="VOV1" s="8"/>
      <c r="VOW1" s="8"/>
      <c r="VOX1" s="8"/>
      <c r="VOY1" s="8"/>
      <c r="VOZ1" s="8"/>
      <c r="VPA1" s="8"/>
      <c r="VPB1" s="8"/>
      <c r="VPC1" s="8"/>
      <c r="VPD1" s="8"/>
      <c r="VPE1" s="8"/>
      <c r="VPF1" s="8"/>
      <c r="VPG1" s="8"/>
      <c r="VPH1" s="8"/>
      <c r="VPI1" s="8"/>
      <c r="VPJ1" s="8"/>
      <c r="VPK1" s="8"/>
      <c r="VPL1" s="8"/>
      <c r="VPM1" s="8"/>
      <c r="VPN1" s="8"/>
      <c r="VPO1" s="8"/>
      <c r="VPP1" s="8"/>
      <c r="VPQ1" s="8"/>
      <c r="VPR1" s="8"/>
      <c r="VPS1" s="8"/>
      <c r="VPT1" s="8"/>
      <c r="VPU1" s="8"/>
      <c r="VPV1" s="8"/>
      <c r="VPW1" s="8"/>
      <c r="VPX1" s="8"/>
      <c r="VPY1" s="8"/>
      <c r="VPZ1" s="8"/>
      <c r="VQA1" s="8"/>
      <c r="VQB1" s="8"/>
      <c r="VQC1" s="8"/>
      <c r="VQD1" s="8"/>
      <c r="VQE1" s="8"/>
      <c r="VQF1" s="8"/>
      <c r="VQG1" s="8"/>
      <c r="VQH1" s="8"/>
      <c r="VQI1" s="8"/>
      <c r="VQJ1" s="8"/>
      <c r="VQK1" s="8"/>
      <c r="VQL1" s="8"/>
      <c r="VQM1" s="8"/>
      <c r="VQN1" s="8"/>
      <c r="VQO1" s="8"/>
      <c r="VQP1" s="8"/>
      <c r="VQQ1" s="8"/>
      <c r="VQR1" s="8"/>
      <c r="VQS1" s="8"/>
      <c r="VQT1" s="8"/>
      <c r="VQU1" s="8"/>
      <c r="VQV1" s="8"/>
      <c r="VQW1" s="8"/>
      <c r="VQX1" s="8"/>
      <c r="VQY1" s="8"/>
      <c r="VQZ1" s="8"/>
      <c r="VRA1" s="8"/>
      <c r="VRB1" s="8"/>
      <c r="VRC1" s="8"/>
      <c r="VRD1" s="8"/>
      <c r="VRE1" s="8"/>
      <c r="VRF1" s="8"/>
      <c r="VRG1" s="8"/>
      <c r="VRH1" s="8"/>
      <c r="VRI1" s="8"/>
      <c r="VRJ1" s="8"/>
      <c r="VRK1" s="8"/>
      <c r="VRL1" s="8"/>
      <c r="VRM1" s="8"/>
      <c r="VRN1" s="8"/>
      <c r="VRO1" s="8"/>
      <c r="VRP1" s="8"/>
      <c r="VRQ1" s="8"/>
      <c r="VRR1" s="8"/>
      <c r="VRS1" s="8"/>
      <c r="VRT1" s="8"/>
      <c r="VRU1" s="8"/>
      <c r="VRV1" s="8"/>
      <c r="VRW1" s="8"/>
      <c r="VRX1" s="8"/>
      <c r="VRY1" s="8"/>
      <c r="VRZ1" s="8"/>
      <c r="VSA1" s="8"/>
      <c r="VSB1" s="8"/>
      <c r="VSC1" s="8"/>
      <c r="VSD1" s="8"/>
      <c r="VSE1" s="8"/>
      <c r="VSF1" s="8"/>
      <c r="VSG1" s="8"/>
      <c r="VSH1" s="8"/>
      <c r="VSI1" s="8"/>
      <c r="VSJ1" s="8"/>
      <c r="VSK1" s="8"/>
      <c r="VSL1" s="8"/>
      <c r="VSM1" s="8"/>
      <c r="VSN1" s="8"/>
      <c r="VSO1" s="8"/>
      <c r="VSP1" s="8"/>
      <c r="VSQ1" s="8"/>
      <c r="VSR1" s="8"/>
      <c r="VSS1" s="8"/>
      <c r="VST1" s="8"/>
      <c r="VSU1" s="8"/>
      <c r="VSV1" s="8"/>
      <c r="VSW1" s="8"/>
      <c r="VSX1" s="8"/>
      <c r="VSY1" s="8"/>
      <c r="VSZ1" s="8"/>
      <c r="VTA1" s="8"/>
      <c r="VTB1" s="8"/>
      <c r="VTC1" s="8"/>
      <c r="VTD1" s="8"/>
      <c r="VTE1" s="8"/>
      <c r="VTF1" s="8"/>
      <c r="VTG1" s="8"/>
      <c r="VTH1" s="8"/>
      <c r="VTI1" s="8"/>
      <c r="VTJ1" s="8"/>
      <c r="VTK1" s="8"/>
      <c r="VTL1" s="8"/>
      <c r="VTM1" s="8"/>
      <c r="VTN1" s="8"/>
      <c r="VTO1" s="8"/>
      <c r="VTP1" s="8"/>
      <c r="VTQ1" s="8"/>
      <c r="VTR1" s="8"/>
      <c r="VTS1" s="8"/>
      <c r="VTT1" s="8"/>
      <c r="VTU1" s="8"/>
      <c r="VTV1" s="8"/>
      <c r="VTW1" s="8"/>
      <c r="VTX1" s="8"/>
      <c r="VTY1" s="8"/>
      <c r="VTZ1" s="8"/>
      <c r="VUA1" s="8"/>
      <c r="VUB1" s="8"/>
      <c r="VUC1" s="8"/>
      <c r="VUD1" s="8"/>
      <c r="VUE1" s="8"/>
      <c r="VUF1" s="8"/>
      <c r="VUG1" s="8"/>
      <c r="VUH1" s="8"/>
      <c r="VUI1" s="8"/>
      <c r="VUJ1" s="8"/>
      <c r="VUK1" s="8"/>
      <c r="VUL1" s="8"/>
      <c r="VUM1" s="8"/>
      <c r="VUN1" s="8"/>
      <c r="VUO1" s="8"/>
      <c r="VUP1" s="8"/>
      <c r="VUQ1" s="8"/>
      <c r="VUR1" s="8"/>
      <c r="VUS1" s="8"/>
      <c r="VUT1" s="8"/>
      <c r="VUU1" s="8"/>
      <c r="VUV1" s="8"/>
      <c r="VUW1" s="8"/>
      <c r="VUX1" s="8"/>
      <c r="VUY1" s="8"/>
      <c r="VUZ1" s="8"/>
      <c r="VVA1" s="8"/>
      <c r="VVB1" s="8"/>
      <c r="VVC1" s="8"/>
      <c r="VVD1" s="8"/>
      <c r="VVE1" s="8"/>
      <c r="VVF1" s="8"/>
      <c r="VVG1" s="8"/>
      <c r="VVH1" s="8"/>
      <c r="VVI1" s="8"/>
      <c r="VVJ1" s="8"/>
      <c r="VVK1" s="8"/>
      <c r="VVL1" s="8"/>
      <c r="VVM1" s="8"/>
      <c r="VVN1" s="8"/>
      <c r="VVO1" s="8"/>
      <c r="VVP1" s="8"/>
      <c r="VVQ1" s="8"/>
      <c r="VVR1" s="8"/>
      <c r="VVS1" s="8"/>
      <c r="VVT1" s="8"/>
      <c r="VVU1" s="8"/>
      <c r="VVV1" s="8"/>
      <c r="VVW1" s="8"/>
      <c r="VVX1" s="8"/>
      <c r="VVY1" s="8"/>
      <c r="VVZ1" s="8"/>
      <c r="VWA1" s="8"/>
      <c r="VWB1" s="8"/>
      <c r="VWC1" s="8"/>
      <c r="VWD1" s="8"/>
      <c r="VWE1" s="8"/>
      <c r="VWF1" s="8"/>
      <c r="VWG1" s="8"/>
      <c r="VWH1" s="8"/>
      <c r="VWI1" s="8"/>
      <c r="VWJ1" s="8"/>
      <c r="VWK1" s="8"/>
      <c r="VWL1" s="8"/>
      <c r="VWM1" s="8"/>
      <c r="VWN1" s="8"/>
      <c r="VWO1" s="8"/>
      <c r="VWP1" s="8"/>
      <c r="VWQ1" s="8"/>
      <c r="VWR1" s="8"/>
      <c r="VWS1" s="8"/>
      <c r="VWT1" s="8"/>
      <c r="VWU1" s="8"/>
      <c r="VWV1" s="8"/>
      <c r="VWW1" s="8"/>
      <c r="VWX1" s="8"/>
      <c r="VWY1" s="8"/>
      <c r="VWZ1" s="8"/>
      <c r="VXA1" s="8"/>
      <c r="VXB1" s="8"/>
      <c r="VXC1" s="8"/>
      <c r="VXD1" s="8"/>
      <c r="VXE1" s="8"/>
      <c r="VXF1" s="8"/>
      <c r="VXG1" s="8"/>
      <c r="VXH1" s="8"/>
      <c r="VXI1" s="8"/>
      <c r="VXJ1" s="8"/>
      <c r="VXK1" s="8"/>
      <c r="VXL1" s="8"/>
      <c r="VXM1" s="8"/>
      <c r="VXN1" s="8"/>
      <c r="VXO1" s="8"/>
      <c r="VXP1" s="8"/>
      <c r="VXQ1" s="8"/>
      <c r="VXR1" s="8"/>
      <c r="VXS1" s="8"/>
      <c r="VXT1" s="8"/>
      <c r="VXU1" s="8"/>
      <c r="VXV1" s="8"/>
      <c r="VXW1" s="8"/>
      <c r="VXX1" s="8"/>
      <c r="VXY1" s="8"/>
      <c r="VXZ1" s="8"/>
      <c r="VYA1" s="8"/>
      <c r="VYB1" s="8"/>
      <c r="VYC1" s="8"/>
      <c r="VYD1" s="8"/>
      <c r="VYE1" s="8"/>
      <c r="VYF1" s="8"/>
      <c r="VYG1" s="8"/>
      <c r="VYH1" s="8"/>
      <c r="VYI1" s="8"/>
      <c r="VYJ1" s="8"/>
      <c r="VYK1" s="8"/>
      <c r="VYL1" s="8"/>
      <c r="VYM1" s="8"/>
      <c r="VYN1" s="8"/>
      <c r="VYO1" s="8"/>
      <c r="VYP1" s="8"/>
      <c r="VYQ1" s="8"/>
      <c r="VYR1" s="8"/>
      <c r="VYS1" s="8"/>
      <c r="VYT1" s="8"/>
      <c r="VYU1" s="8"/>
      <c r="VYV1" s="8"/>
      <c r="VYW1" s="8"/>
      <c r="VYX1" s="8"/>
      <c r="VYY1" s="8"/>
      <c r="VYZ1" s="8"/>
      <c r="VZA1" s="8"/>
      <c r="VZB1" s="8"/>
      <c r="VZC1" s="8"/>
      <c r="VZD1" s="8"/>
      <c r="VZE1" s="8"/>
      <c r="VZF1" s="8"/>
      <c r="VZG1" s="8"/>
      <c r="VZH1" s="8"/>
      <c r="VZI1" s="8"/>
      <c r="VZJ1" s="8"/>
      <c r="VZK1" s="8"/>
      <c r="VZL1" s="8"/>
      <c r="VZM1" s="8"/>
      <c r="VZN1" s="8"/>
      <c r="VZO1" s="8"/>
      <c r="VZP1" s="8"/>
      <c r="VZQ1" s="8"/>
      <c r="VZR1" s="8"/>
      <c r="VZS1" s="8"/>
      <c r="VZT1" s="8"/>
      <c r="VZU1" s="8"/>
      <c r="VZV1" s="8"/>
      <c r="VZW1" s="8"/>
      <c r="VZX1" s="8"/>
      <c r="VZY1" s="8"/>
      <c r="VZZ1" s="8"/>
      <c r="WAA1" s="8"/>
      <c r="WAB1" s="8"/>
      <c r="WAC1" s="8"/>
      <c r="WAD1" s="8"/>
      <c r="WAE1" s="8"/>
      <c r="WAF1" s="8"/>
      <c r="WAG1" s="8"/>
      <c r="WAH1" s="8"/>
      <c r="WAI1" s="8"/>
      <c r="WAJ1" s="8"/>
      <c r="WAK1" s="8"/>
      <c r="WAL1" s="8"/>
      <c r="WAM1" s="8"/>
      <c r="WAN1" s="8"/>
      <c r="WAO1" s="8"/>
      <c r="WAP1" s="8"/>
      <c r="WAQ1" s="8"/>
      <c r="WAR1" s="8"/>
      <c r="WAS1" s="8"/>
      <c r="WAT1" s="8"/>
      <c r="WAU1" s="8"/>
      <c r="WAV1" s="8"/>
      <c r="WAW1" s="8"/>
      <c r="WAX1" s="8"/>
      <c r="WAY1" s="8"/>
      <c r="WAZ1" s="8"/>
      <c r="WBA1" s="8"/>
      <c r="WBB1" s="8"/>
      <c r="WBC1" s="8"/>
      <c r="WBD1" s="8"/>
      <c r="WBE1" s="8"/>
      <c r="WBF1" s="8"/>
      <c r="WBG1" s="8"/>
      <c r="WBH1" s="8"/>
      <c r="WBI1" s="8"/>
      <c r="WBJ1" s="8"/>
      <c r="WBK1" s="8"/>
      <c r="WBL1" s="8"/>
      <c r="WBM1" s="8"/>
      <c r="WBN1" s="8"/>
      <c r="WBO1" s="8"/>
      <c r="WBP1" s="8"/>
      <c r="WBQ1" s="8"/>
      <c r="WBR1" s="8"/>
      <c r="WBS1" s="8"/>
      <c r="WBT1" s="8"/>
      <c r="WBU1" s="8"/>
      <c r="WBV1" s="8"/>
      <c r="WBW1" s="8"/>
      <c r="WBX1" s="8"/>
      <c r="WBY1" s="8"/>
      <c r="WBZ1" s="8"/>
      <c r="WCA1" s="8"/>
      <c r="WCB1" s="8"/>
      <c r="WCC1" s="8"/>
      <c r="WCD1" s="8"/>
      <c r="WCE1" s="8"/>
      <c r="WCF1" s="8"/>
      <c r="WCG1" s="8"/>
      <c r="WCH1" s="8"/>
      <c r="WCI1" s="8"/>
      <c r="WCJ1" s="8"/>
      <c r="WCK1" s="8"/>
      <c r="WCL1" s="8"/>
      <c r="WCM1" s="8"/>
      <c r="WCN1" s="8"/>
      <c r="WCO1" s="8"/>
      <c r="WCP1" s="8"/>
      <c r="WCQ1" s="8"/>
      <c r="WCR1" s="8"/>
      <c r="WCS1" s="8"/>
      <c r="WCT1" s="8"/>
      <c r="WCU1" s="8"/>
      <c r="WCV1" s="8"/>
      <c r="WCW1" s="8"/>
      <c r="WCX1" s="8"/>
      <c r="WCY1" s="8"/>
      <c r="WCZ1" s="8"/>
      <c r="WDA1" s="8"/>
      <c r="WDB1" s="8"/>
      <c r="WDC1" s="8"/>
      <c r="WDD1" s="8"/>
      <c r="WDE1" s="8"/>
      <c r="WDF1" s="8"/>
      <c r="WDG1" s="8"/>
      <c r="WDH1" s="8"/>
      <c r="WDI1" s="8"/>
      <c r="WDJ1" s="8"/>
      <c r="WDK1" s="8"/>
      <c r="WDL1" s="8"/>
      <c r="WDM1" s="8"/>
      <c r="WDN1" s="8"/>
      <c r="WDO1" s="8"/>
      <c r="WDP1" s="8"/>
      <c r="WDQ1" s="8"/>
      <c r="WDR1" s="8"/>
      <c r="WDS1" s="8"/>
      <c r="WDT1" s="8"/>
      <c r="WDU1" s="8"/>
      <c r="WDV1" s="8"/>
      <c r="WDW1" s="8"/>
      <c r="WDX1" s="8"/>
      <c r="WDY1" s="8"/>
      <c r="WDZ1" s="8"/>
      <c r="WEA1" s="8"/>
      <c r="WEB1" s="8"/>
      <c r="WEC1" s="8"/>
      <c r="WED1" s="8"/>
      <c r="WEE1" s="8"/>
      <c r="WEF1" s="8"/>
      <c r="WEG1" s="8"/>
      <c r="WEH1" s="8"/>
      <c r="WEI1" s="8"/>
      <c r="WEJ1" s="8"/>
      <c r="WEK1" s="8"/>
      <c r="WEL1" s="8"/>
      <c r="WEM1" s="8"/>
      <c r="WEN1" s="8"/>
      <c r="WEO1" s="8"/>
      <c r="WEP1" s="8"/>
      <c r="WEQ1" s="8"/>
      <c r="WER1" s="8"/>
      <c r="WES1" s="8"/>
      <c r="WET1" s="8"/>
      <c r="WEU1" s="8"/>
      <c r="WEV1" s="8"/>
      <c r="WEW1" s="8"/>
      <c r="WEX1" s="8"/>
      <c r="WEY1" s="8"/>
      <c r="WEZ1" s="8"/>
      <c r="WFA1" s="8"/>
      <c r="WFB1" s="8"/>
      <c r="WFC1" s="8"/>
      <c r="WFD1" s="8"/>
      <c r="WFE1" s="8"/>
      <c r="WFF1" s="8"/>
      <c r="WFG1" s="8"/>
      <c r="WFH1" s="8"/>
      <c r="WFI1" s="8"/>
      <c r="WFJ1" s="8"/>
      <c r="WFK1" s="8"/>
      <c r="WFL1" s="8"/>
      <c r="WFM1" s="8"/>
      <c r="WFN1" s="8"/>
      <c r="WFO1" s="8"/>
      <c r="WFP1" s="8"/>
      <c r="WFQ1" s="8"/>
      <c r="WFR1" s="8"/>
      <c r="WFS1" s="8"/>
      <c r="WFT1" s="8"/>
      <c r="WFU1" s="8"/>
      <c r="WFV1" s="8"/>
      <c r="WFW1" s="8"/>
      <c r="WFX1" s="8"/>
      <c r="WFY1" s="8"/>
      <c r="WFZ1" s="8"/>
      <c r="WGA1" s="8"/>
      <c r="WGB1" s="8"/>
      <c r="WGC1" s="8"/>
      <c r="WGD1" s="8"/>
      <c r="WGE1" s="8"/>
      <c r="WGF1" s="8"/>
      <c r="WGG1" s="8"/>
      <c r="WGH1" s="8"/>
      <c r="WGI1" s="8"/>
      <c r="WGJ1" s="8"/>
      <c r="WGK1" s="8"/>
      <c r="WGL1" s="8"/>
      <c r="WGM1" s="8"/>
      <c r="WGN1" s="8"/>
      <c r="WGO1" s="8"/>
      <c r="WGP1" s="8"/>
      <c r="WGQ1" s="8"/>
      <c r="WGR1" s="8"/>
      <c r="WGS1" s="8"/>
      <c r="WGT1" s="8"/>
      <c r="WGU1" s="8"/>
      <c r="WGV1" s="8"/>
      <c r="WGW1" s="8"/>
      <c r="WGX1" s="8"/>
      <c r="WGY1" s="8"/>
      <c r="WGZ1" s="8"/>
      <c r="WHA1" s="8"/>
      <c r="WHB1" s="8"/>
      <c r="WHC1" s="8"/>
      <c r="WHD1" s="8"/>
      <c r="WHE1" s="8"/>
      <c r="WHF1" s="8"/>
      <c r="WHG1" s="8"/>
      <c r="WHH1" s="8"/>
      <c r="WHI1" s="8"/>
      <c r="WHJ1" s="8"/>
      <c r="WHK1" s="8"/>
      <c r="WHL1" s="8"/>
      <c r="WHM1" s="8"/>
      <c r="WHN1" s="8"/>
      <c r="WHO1" s="8"/>
      <c r="WHP1" s="8"/>
      <c r="WHQ1" s="8"/>
      <c r="WHR1" s="8"/>
      <c r="WHS1" s="8"/>
      <c r="WHT1" s="8"/>
      <c r="WHU1" s="8"/>
      <c r="WHV1" s="8"/>
      <c r="WHW1" s="8"/>
      <c r="WHX1" s="8"/>
      <c r="WHY1" s="8"/>
      <c r="WHZ1" s="8"/>
      <c r="WIA1" s="8"/>
      <c r="WIB1" s="8"/>
      <c r="WIC1" s="8"/>
      <c r="WID1" s="8"/>
      <c r="WIE1" s="8"/>
      <c r="WIF1" s="8"/>
      <c r="WIG1" s="8"/>
      <c r="WIH1" s="8"/>
      <c r="WII1" s="8"/>
      <c r="WIJ1" s="8"/>
      <c r="WIK1" s="8"/>
      <c r="WIL1" s="8"/>
      <c r="WIM1" s="8"/>
      <c r="WIN1" s="8"/>
      <c r="WIO1" s="8"/>
      <c r="WIP1" s="8"/>
      <c r="WIQ1" s="8"/>
      <c r="WIR1" s="8"/>
      <c r="WIS1" s="8"/>
      <c r="WIT1" s="8"/>
      <c r="WIU1" s="8"/>
      <c r="WIV1" s="8"/>
      <c r="WIW1" s="8"/>
      <c r="WIX1" s="8"/>
      <c r="WIY1" s="8"/>
      <c r="WIZ1" s="8"/>
      <c r="WJA1" s="8"/>
      <c r="WJB1" s="8"/>
      <c r="WJC1" s="8"/>
      <c r="WJD1" s="8"/>
      <c r="WJE1" s="8"/>
      <c r="WJF1" s="8"/>
      <c r="WJG1" s="8"/>
      <c r="WJH1" s="8"/>
      <c r="WJI1" s="8"/>
      <c r="WJJ1" s="8"/>
      <c r="WJK1" s="8"/>
      <c r="WJL1" s="8"/>
      <c r="WJM1" s="8"/>
      <c r="WJN1" s="8"/>
      <c r="WJO1" s="8"/>
      <c r="WJP1" s="8"/>
      <c r="WJQ1" s="8"/>
      <c r="WJR1" s="8"/>
      <c r="WJS1" s="8"/>
      <c r="WJT1" s="8"/>
      <c r="WJU1" s="8"/>
      <c r="WJV1" s="8"/>
      <c r="WJW1" s="8"/>
      <c r="WJX1" s="8"/>
      <c r="WJY1" s="8"/>
      <c r="WJZ1" s="8"/>
      <c r="WKA1" s="8"/>
      <c r="WKB1" s="8"/>
      <c r="WKC1" s="8"/>
      <c r="WKD1" s="8"/>
      <c r="WKE1" s="8"/>
      <c r="WKF1" s="8"/>
      <c r="WKG1" s="8"/>
      <c r="WKH1" s="8"/>
      <c r="WKI1" s="8"/>
      <c r="WKJ1" s="8"/>
      <c r="WKK1" s="8"/>
      <c r="WKL1" s="8"/>
      <c r="WKM1" s="8"/>
      <c r="WKN1" s="8"/>
      <c r="WKO1" s="8"/>
      <c r="WKP1" s="8"/>
      <c r="WKQ1" s="8"/>
      <c r="WKR1" s="8"/>
      <c r="WKS1" s="8"/>
      <c r="WKT1" s="8"/>
      <c r="WKU1" s="8"/>
      <c r="WKV1" s="8"/>
      <c r="WKW1" s="8"/>
      <c r="WKX1" s="8"/>
      <c r="WKY1" s="8"/>
      <c r="WKZ1" s="8"/>
      <c r="WLA1" s="8"/>
      <c r="WLB1" s="8"/>
      <c r="WLC1" s="8"/>
      <c r="WLD1" s="8"/>
      <c r="WLE1" s="8"/>
      <c r="WLF1" s="8"/>
      <c r="WLG1" s="8"/>
      <c r="WLH1" s="8"/>
      <c r="WLI1" s="8"/>
      <c r="WLJ1" s="8"/>
      <c r="WLK1" s="8"/>
      <c r="WLL1" s="8"/>
      <c r="WLM1" s="8"/>
      <c r="WLN1" s="8"/>
      <c r="WLO1" s="8"/>
      <c r="WLP1" s="8"/>
      <c r="WLQ1" s="8"/>
      <c r="WLR1" s="8"/>
      <c r="WLS1" s="8"/>
      <c r="WLT1" s="8"/>
      <c r="WLU1" s="8"/>
      <c r="WLV1" s="8"/>
      <c r="WLW1" s="8"/>
      <c r="WLX1" s="8"/>
      <c r="WLY1" s="8"/>
      <c r="WLZ1" s="8"/>
      <c r="WMA1" s="8"/>
      <c r="WMB1" s="8"/>
      <c r="WMC1" s="8"/>
      <c r="WMD1" s="8"/>
      <c r="WME1" s="8"/>
      <c r="WMF1" s="8"/>
      <c r="WMG1" s="8"/>
      <c r="WMH1" s="8"/>
      <c r="WMI1" s="8"/>
      <c r="WMJ1" s="8"/>
      <c r="WMK1" s="8"/>
      <c r="WML1" s="8"/>
      <c r="WMM1" s="8"/>
      <c r="WMN1" s="8"/>
      <c r="WMO1" s="8"/>
      <c r="WMP1" s="8"/>
      <c r="WMQ1" s="8"/>
      <c r="WMR1" s="8"/>
      <c r="WMS1" s="8"/>
      <c r="WMT1" s="8"/>
      <c r="WMU1" s="8"/>
      <c r="WMV1" s="8"/>
      <c r="WMW1" s="8"/>
      <c r="WMX1" s="8"/>
      <c r="WMY1" s="8"/>
      <c r="WMZ1" s="8"/>
      <c r="WNA1" s="8"/>
      <c r="WNB1" s="8"/>
      <c r="WNC1" s="8"/>
      <c r="WND1" s="8"/>
      <c r="WNE1" s="8"/>
      <c r="WNF1" s="8"/>
      <c r="WNG1" s="8"/>
      <c r="WNH1" s="8"/>
      <c r="WNI1" s="8"/>
      <c r="WNJ1" s="8"/>
      <c r="WNK1" s="8"/>
      <c r="WNL1" s="8"/>
      <c r="WNM1" s="8"/>
      <c r="WNN1" s="8"/>
      <c r="WNO1" s="8"/>
      <c r="WNP1" s="8"/>
      <c r="WNQ1" s="8"/>
      <c r="WNR1" s="8"/>
      <c r="WNS1" s="8"/>
      <c r="WNT1" s="8"/>
      <c r="WNU1" s="8"/>
      <c r="WNV1" s="8"/>
      <c r="WNW1" s="8"/>
      <c r="WNX1" s="8"/>
      <c r="WNY1" s="8"/>
      <c r="WNZ1" s="8"/>
      <c r="WOA1" s="8"/>
      <c r="WOB1" s="8"/>
      <c r="WOC1" s="8"/>
      <c r="WOD1" s="8"/>
      <c r="WOE1" s="8"/>
      <c r="WOF1" s="8"/>
      <c r="WOG1" s="8"/>
      <c r="WOH1" s="8"/>
      <c r="WOI1" s="8"/>
      <c r="WOJ1" s="8"/>
      <c r="WOK1" s="8"/>
      <c r="WOL1" s="8"/>
      <c r="WOM1" s="8"/>
      <c r="WON1" s="8"/>
      <c r="WOO1" s="8"/>
      <c r="WOP1" s="8"/>
      <c r="WOQ1" s="8"/>
      <c r="WOR1" s="8"/>
      <c r="WOS1" s="8"/>
      <c r="WOT1" s="8"/>
      <c r="WOU1" s="8"/>
      <c r="WOV1" s="8"/>
      <c r="WOW1" s="8"/>
      <c r="WOX1" s="8"/>
      <c r="WOY1" s="8"/>
      <c r="WOZ1" s="8"/>
      <c r="WPA1" s="8"/>
      <c r="WPB1" s="8"/>
      <c r="WPC1" s="8"/>
      <c r="WPD1" s="8"/>
      <c r="WPE1" s="8"/>
      <c r="WPF1" s="8"/>
      <c r="WPG1" s="8"/>
      <c r="WPH1" s="8"/>
      <c r="WPI1" s="8"/>
      <c r="WPJ1" s="8"/>
      <c r="WPK1" s="8"/>
      <c r="WPL1" s="8"/>
      <c r="WPM1" s="8"/>
      <c r="WPN1" s="8"/>
      <c r="WPO1" s="8"/>
      <c r="WPP1" s="8"/>
      <c r="WPQ1" s="8"/>
      <c r="WPR1" s="8"/>
      <c r="WPS1" s="8"/>
      <c r="WPT1" s="8"/>
      <c r="WPU1" s="8"/>
      <c r="WPV1" s="8"/>
      <c r="WPW1" s="8"/>
      <c r="WPX1" s="8"/>
      <c r="WPY1" s="8"/>
      <c r="WPZ1" s="8"/>
      <c r="WQA1" s="8"/>
      <c r="WQB1" s="8"/>
      <c r="WQC1" s="8"/>
      <c r="WQD1" s="8"/>
      <c r="WQE1" s="8"/>
      <c r="WQF1" s="8"/>
      <c r="WQG1" s="8"/>
      <c r="WQH1" s="8"/>
      <c r="WQI1" s="8"/>
      <c r="WQJ1" s="8"/>
      <c r="WQK1" s="8"/>
      <c r="WQL1" s="8"/>
      <c r="WQM1" s="8"/>
      <c r="WQN1" s="8"/>
      <c r="WQO1" s="8"/>
      <c r="WQP1" s="8"/>
      <c r="WQQ1" s="8"/>
      <c r="WQR1" s="8"/>
      <c r="WQS1" s="8"/>
      <c r="WQT1" s="8"/>
      <c r="WQU1" s="8"/>
      <c r="WQV1" s="8"/>
      <c r="WQW1" s="8"/>
      <c r="WQX1" s="8"/>
      <c r="WQY1" s="8"/>
      <c r="WQZ1" s="8"/>
      <c r="WRA1" s="8"/>
      <c r="WRB1" s="8"/>
      <c r="WRC1" s="8"/>
      <c r="WRD1" s="8"/>
      <c r="WRE1" s="8"/>
      <c r="WRF1" s="8"/>
      <c r="WRG1" s="8"/>
      <c r="WRH1" s="8"/>
      <c r="WRI1" s="8"/>
      <c r="WRJ1" s="8"/>
      <c r="WRK1" s="8"/>
      <c r="WRL1" s="8"/>
      <c r="WRM1" s="8"/>
      <c r="WRN1" s="8"/>
      <c r="WRO1" s="8"/>
      <c r="WRP1" s="8"/>
      <c r="WRQ1" s="8"/>
      <c r="WRR1" s="8"/>
      <c r="WRS1" s="8"/>
      <c r="WRT1" s="8"/>
      <c r="WRU1" s="8"/>
      <c r="WRV1" s="8"/>
      <c r="WRW1" s="8"/>
      <c r="WRX1" s="8"/>
      <c r="WRY1" s="8"/>
      <c r="WRZ1" s="8"/>
      <c r="WSA1" s="8"/>
      <c r="WSB1" s="8"/>
      <c r="WSC1" s="8"/>
      <c r="WSD1" s="8"/>
      <c r="WSE1" s="8"/>
      <c r="WSF1" s="8"/>
      <c r="WSG1" s="8"/>
      <c r="WSH1" s="8"/>
      <c r="WSI1" s="8"/>
      <c r="WSJ1" s="8"/>
      <c r="WSK1" s="8"/>
      <c r="WSL1" s="8"/>
      <c r="WSM1" s="8"/>
      <c r="WSN1" s="8"/>
      <c r="WSO1" s="8"/>
      <c r="WSP1" s="8"/>
      <c r="WSQ1" s="8"/>
      <c r="WSR1" s="8"/>
      <c r="WSS1" s="8"/>
      <c r="WST1" s="8"/>
      <c r="WSU1" s="8"/>
      <c r="WSV1" s="8"/>
      <c r="WSW1" s="8"/>
      <c r="WSX1" s="8"/>
      <c r="WSY1" s="8"/>
      <c r="WSZ1" s="8"/>
      <c r="WTA1" s="8"/>
      <c r="WTB1" s="8"/>
      <c r="WTC1" s="8"/>
      <c r="WTD1" s="8"/>
      <c r="WTE1" s="8"/>
      <c r="WTF1" s="8"/>
      <c r="WTG1" s="8"/>
      <c r="WTH1" s="8"/>
      <c r="WTI1" s="8"/>
      <c r="WTJ1" s="8"/>
      <c r="WTK1" s="8"/>
      <c r="WTL1" s="8"/>
      <c r="WTM1" s="8"/>
      <c r="WTN1" s="8"/>
      <c r="WTO1" s="8"/>
      <c r="WTP1" s="8"/>
      <c r="WTQ1" s="8"/>
      <c r="WTR1" s="8"/>
      <c r="WTS1" s="8"/>
      <c r="WTT1" s="8"/>
      <c r="WTU1" s="8"/>
      <c r="WTV1" s="8"/>
      <c r="WTW1" s="8"/>
      <c r="WTX1" s="8"/>
      <c r="WTY1" s="8"/>
      <c r="WTZ1" s="8"/>
      <c r="WUA1" s="8"/>
      <c r="WUB1" s="8"/>
      <c r="WUC1" s="8"/>
      <c r="WUD1" s="8"/>
      <c r="WUE1" s="8"/>
      <c r="WUF1" s="8"/>
      <c r="WUG1" s="8"/>
      <c r="WUH1" s="8"/>
      <c r="WUI1" s="8"/>
      <c r="WUJ1" s="8"/>
      <c r="WUK1" s="8"/>
      <c r="WUL1" s="8"/>
      <c r="WUM1" s="8"/>
      <c r="WUN1" s="8"/>
      <c r="WUO1" s="8"/>
      <c r="WUP1" s="8"/>
      <c r="WUQ1" s="8"/>
      <c r="WUR1" s="8"/>
      <c r="WUS1" s="8"/>
      <c r="WUT1" s="8"/>
      <c r="WUU1" s="8"/>
      <c r="WUV1" s="8"/>
      <c r="WUW1" s="8"/>
      <c r="WUX1" s="8"/>
      <c r="WUY1" s="8"/>
      <c r="WUZ1" s="8"/>
      <c r="WVA1" s="8"/>
      <c r="WVB1" s="8"/>
      <c r="WVC1" s="8"/>
      <c r="WVD1" s="8"/>
      <c r="WVE1" s="8"/>
      <c r="WVF1" s="8"/>
      <c r="WVG1" s="8"/>
      <c r="WVH1" s="8"/>
      <c r="WVI1" s="8"/>
      <c r="WVJ1" s="8"/>
      <c r="WVK1" s="8"/>
      <c r="WVL1" s="8"/>
      <c r="WVM1" s="8"/>
      <c r="WVN1" s="8"/>
      <c r="WVO1" s="8"/>
      <c r="WVP1" s="8"/>
      <c r="WVQ1" s="8"/>
      <c r="WVR1" s="8"/>
      <c r="WVS1" s="8"/>
      <c r="WVT1" s="8"/>
      <c r="WVU1" s="8"/>
      <c r="WVV1" s="8"/>
      <c r="WVW1" s="8"/>
      <c r="WVX1" s="8"/>
      <c r="WVY1" s="8"/>
      <c r="WVZ1" s="8"/>
      <c r="WWA1" s="8"/>
      <c r="WWB1" s="8"/>
      <c r="WWC1" s="8"/>
      <c r="WWD1" s="8"/>
      <c r="WWE1" s="8"/>
      <c r="WWF1" s="8"/>
      <c r="WWG1" s="8"/>
      <c r="WWH1" s="8"/>
      <c r="WWI1" s="8"/>
      <c r="WWJ1" s="8"/>
      <c r="WWK1" s="8"/>
      <c r="WWL1" s="8"/>
      <c r="WWM1" s="8"/>
      <c r="WWN1" s="8"/>
      <c r="WWO1" s="8"/>
      <c r="WWP1" s="8"/>
      <c r="WWQ1" s="8"/>
      <c r="WWR1" s="8"/>
      <c r="WWS1" s="8"/>
      <c r="WWT1" s="8"/>
      <c r="WWU1" s="8"/>
      <c r="WWV1" s="8"/>
      <c r="WWW1" s="8"/>
      <c r="WWX1" s="8"/>
      <c r="WWY1" s="8"/>
      <c r="WWZ1" s="8"/>
      <c r="WXA1" s="8"/>
      <c r="WXB1" s="8"/>
      <c r="WXC1" s="8"/>
      <c r="WXD1" s="8"/>
      <c r="WXE1" s="8"/>
      <c r="WXF1" s="8"/>
      <c r="WXG1" s="8"/>
      <c r="WXH1" s="8"/>
      <c r="WXI1" s="8"/>
      <c r="WXJ1" s="8"/>
      <c r="WXK1" s="8"/>
      <c r="WXL1" s="8"/>
      <c r="WXM1" s="8"/>
      <c r="WXN1" s="8"/>
      <c r="WXO1" s="8"/>
      <c r="WXP1" s="8"/>
      <c r="WXQ1" s="8"/>
      <c r="WXR1" s="8"/>
      <c r="WXS1" s="8"/>
      <c r="WXT1" s="8"/>
      <c r="WXU1" s="8"/>
      <c r="WXV1" s="8"/>
      <c r="WXW1" s="8"/>
      <c r="WXX1" s="8"/>
      <c r="WXY1" s="8"/>
      <c r="WXZ1" s="8"/>
      <c r="WYA1" s="8"/>
      <c r="WYB1" s="8"/>
      <c r="WYC1" s="8"/>
      <c r="WYD1" s="8"/>
      <c r="WYE1" s="8"/>
      <c r="WYF1" s="8"/>
      <c r="WYG1" s="8"/>
      <c r="WYH1" s="8"/>
      <c r="WYI1" s="8"/>
      <c r="WYJ1" s="8"/>
      <c r="WYK1" s="8"/>
      <c r="WYL1" s="8"/>
      <c r="WYM1" s="8"/>
      <c r="WYN1" s="8"/>
      <c r="WYO1" s="8"/>
      <c r="WYP1" s="8"/>
      <c r="WYQ1" s="8"/>
      <c r="WYR1" s="8"/>
      <c r="WYS1" s="8"/>
      <c r="WYT1" s="8"/>
      <c r="WYU1" s="8"/>
      <c r="WYV1" s="8"/>
      <c r="WYW1" s="8"/>
      <c r="WYX1" s="8"/>
      <c r="WYY1" s="8"/>
      <c r="WYZ1" s="8"/>
      <c r="WZA1" s="8"/>
      <c r="WZB1" s="8"/>
      <c r="WZC1" s="8"/>
      <c r="WZD1" s="8"/>
      <c r="WZE1" s="8"/>
      <c r="WZF1" s="8"/>
      <c r="WZG1" s="8"/>
      <c r="WZH1" s="8"/>
      <c r="WZI1" s="8"/>
      <c r="WZJ1" s="8"/>
      <c r="WZK1" s="8"/>
      <c r="WZL1" s="8"/>
      <c r="WZM1" s="8"/>
      <c r="WZN1" s="8"/>
      <c r="WZO1" s="8"/>
      <c r="WZP1" s="8"/>
      <c r="WZQ1" s="8"/>
      <c r="WZR1" s="8"/>
      <c r="WZS1" s="8"/>
      <c r="WZT1" s="8"/>
      <c r="WZU1" s="8"/>
      <c r="WZV1" s="8"/>
      <c r="WZW1" s="8"/>
      <c r="WZX1" s="8"/>
      <c r="WZY1" s="8"/>
      <c r="WZZ1" s="8"/>
      <c r="XAA1" s="8"/>
      <c r="XAB1" s="8"/>
      <c r="XAC1" s="8"/>
      <c r="XAD1" s="8"/>
      <c r="XAE1" s="8"/>
      <c r="XAF1" s="8"/>
      <c r="XAG1" s="8"/>
      <c r="XAH1" s="8"/>
      <c r="XAI1" s="8"/>
      <c r="XAJ1" s="8"/>
      <c r="XAK1" s="8"/>
      <c r="XAL1" s="8"/>
      <c r="XAM1" s="8"/>
      <c r="XAN1" s="8"/>
      <c r="XAO1" s="8"/>
      <c r="XAP1" s="8"/>
      <c r="XAQ1" s="8"/>
      <c r="XAR1" s="8"/>
      <c r="XAS1" s="8"/>
      <c r="XAT1" s="8"/>
      <c r="XAU1" s="8"/>
      <c r="XAV1" s="8"/>
      <c r="XAW1" s="8"/>
      <c r="XAX1" s="8"/>
      <c r="XAY1" s="8"/>
      <c r="XAZ1" s="8"/>
      <c r="XBA1" s="8"/>
      <c r="XBB1" s="8"/>
      <c r="XBC1" s="8"/>
      <c r="XBD1" s="8"/>
      <c r="XBE1" s="8"/>
      <c r="XBF1" s="8"/>
      <c r="XBG1" s="8"/>
      <c r="XBH1" s="8"/>
      <c r="XBI1" s="8"/>
      <c r="XBJ1" s="8"/>
      <c r="XBK1" s="8"/>
      <c r="XBL1" s="8"/>
      <c r="XBM1" s="8"/>
      <c r="XBN1" s="8"/>
      <c r="XBO1" s="8"/>
      <c r="XBP1" s="8"/>
      <c r="XBQ1" s="8"/>
      <c r="XBR1" s="8"/>
      <c r="XBS1" s="8"/>
      <c r="XBT1" s="8"/>
      <c r="XBU1" s="8"/>
      <c r="XBV1" s="8"/>
      <c r="XBW1" s="8"/>
      <c r="XBX1" s="8"/>
      <c r="XBY1" s="8"/>
      <c r="XBZ1" s="8"/>
      <c r="XCA1" s="8"/>
      <c r="XCB1" s="8"/>
      <c r="XCC1" s="8"/>
      <c r="XCD1" s="8"/>
      <c r="XCE1" s="8"/>
      <c r="XCF1" s="8"/>
      <c r="XCG1" s="8"/>
      <c r="XCH1" s="8"/>
      <c r="XCI1" s="8"/>
      <c r="XCJ1" s="8"/>
      <c r="XCK1" s="8"/>
      <c r="XCL1" s="8"/>
      <c r="XCM1" s="8"/>
      <c r="XCN1" s="8"/>
      <c r="XCO1" s="8"/>
      <c r="XCP1" s="8"/>
      <c r="XCQ1" s="8"/>
      <c r="XCR1" s="8"/>
      <c r="XCS1" s="8"/>
      <c r="XCT1" s="8"/>
      <c r="XCU1" s="8"/>
      <c r="XCV1" s="8"/>
      <c r="XCW1" s="8"/>
      <c r="XCX1" s="8"/>
      <c r="XCY1" s="8"/>
      <c r="XCZ1" s="8"/>
      <c r="XDA1" s="8"/>
      <c r="XDB1" s="8"/>
      <c r="XDC1" s="8"/>
      <c r="XDD1" s="8"/>
      <c r="XDE1" s="8"/>
      <c r="XDF1" s="8"/>
      <c r="XDG1" s="8"/>
      <c r="XDH1" s="8"/>
      <c r="XDI1" s="8"/>
      <c r="XDJ1" s="8"/>
      <c r="XDK1" s="8"/>
      <c r="XDL1" s="8"/>
      <c r="XDM1" s="8"/>
      <c r="XDN1" s="8"/>
      <c r="XDO1" s="8"/>
      <c r="XDP1" s="8"/>
      <c r="XDQ1" s="8"/>
      <c r="XDR1" s="8"/>
      <c r="XDS1" s="8"/>
      <c r="XDT1" s="8"/>
      <c r="XDU1" s="8"/>
      <c r="XDV1" s="8"/>
      <c r="XDW1" s="8"/>
      <c r="XDX1" s="8"/>
      <c r="XDY1" s="8"/>
      <c r="XDZ1" s="8"/>
      <c r="XEA1" s="8"/>
      <c r="XEB1" s="8"/>
      <c r="XEC1" s="8"/>
      <c r="XED1" s="8"/>
      <c r="XEE1" s="8"/>
      <c r="XEF1" s="8"/>
      <c r="XEG1" s="8"/>
      <c r="XEH1" s="8"/>
      <c r="XEI1" s="8"/>
      <c r="XEJ1" s="8"/>
      <c r="XEK1" s="8"/>
      <c r="XEL1" s="8"/>
      <c r="XEM1" s="8"/>
      <c r="XEN1" s="8"/>
      <c r="XEO1" s="8"/>
      <c r="XEP1" s="8"/>
      <c r="XEQ1" s="8"/>
      <c r="XER1" s="8"/>
      <c r="XES1" s="8"/>
      <c r="XET1" s="8"/>
      <c r="XEU1" s="8"/>
      <c r="XEV1" s="8"/>
      <c r="XEW1" s="8"/>
      <c r="XEX1" s="8"/>
      <c r="XEY1" s="8"/>
      <c r="XEZ1" s="8"/>
      <c r="XFA1" s="8"/>
      <c r="XFB1" s="8"/>
      <c r="XFC1" s="8"/>
    </row>
    <row r="2" spans="1:16383" ht="61.5" customHeight="1" x14ac:dyDescent="0.25">
      <c r="A2" s="410" t="s">
        <v>553</v>
      </c>
      <c r="B2" s="410"/>
      <c r="C2" s="410"/>
      <c r="D2" s="410"/>
      <c r="E2" s="410"/>
      <c r="F2" s="410"/>
      <c r="G2" s="410"/>
      <c r="H2" s="410"/>
      <c r="I2" s="410"/>
      <c r="J2" s="410"/>
    </row>
    <row r="3" spans="1:16383" s="16" customFormat="1" ht="32.25" customHeight="1" x14ac:dyDescent="0.25">
      <c r="A3" s="409" t="s">
        <v>0</v>
      </c>
      <c r="B3" s="409" t="s">
        <v>64</v>
      </c>
      <c r="C3" s="409" t="s">
        <v>65</v>
      </c>
      <c r="D3" s="409" t="s">
        <v>66</v>
      </c>
      <c r="E3" s="409"/>
      <c r="F3" s="409"/>
      <c r="G3" s="409"/>
      <c r="H3" s="413" t="s">
        <v>561</v>
      </c>
      <c r="I3" s="415" t="s">
        <v>559</v>
      </c>
      <c r="J3" s="416"/>
    </row>
    <row r="4" spans="1:16383" s="16" customFormat="1" ht="60.75" customHeight="1" x14ac:dyDescent="0.25">
      <c r="A4" s="409"/>
      <c r="B4" s="409"/>
      <c r="C4" s="409"/>
      <c r="D4" s="220" t="s">
        <v>19</v>
      </c>
      <c r="E4" s="220" t="s">
        <v>67</v>
      </c>
      <c r="F4" s="220" t="s">
        <v>68</v>
      </c>
      <c r="G4" s="220" t="s">
        <v>2</v>
      </c>
      <c r="H4" s="414"/>
      <c r="I4" s="230" t="s">
        <v>562</v>
      </c>
      <c r="J4" s="231" t="s">
        <v>560</v>
      </c>
    </row>
    <row r="5" spans="1:16383" s="16" customFormat="1" ht="81" customHeight="1" x14ac:dyDescent="0.25">
      <c r="A5" s="411" t="s">
        <v>3</v>
      </c>
      <c r="B5" s="411" t="s">
        <v>4</v>
      </c>
      <c r="C5" s="224" t="s">
        <v>70</v>
      </c>
      <c r="D5" s="116" t="s">
        <v>268</v>
      </c>
      <c r="E5" s="116" t="s">
        <v>563</v>
      </c>
      <c r="F5" s="116" t="s">
        <v>563</v>
      </c>
      <c r="G5" s="116" t="s">
        <v>563</v>
      </c>
      <c r="H5" s="262">
        <v>111</v>
      </c>
      <c r="I5" s="260">
        <v>873</v>
      </c>
      <c r="J5" s="260">
        <v>44</v>
      </c>
    </row>
    <row r="6" spans="1:16383" s="16" customFormat="1" ht="75.75" customHeight="1" x14ac:dyDescent="0.25">
      <c r="A6" s="411"/>
      <c r="B6" s="411"/>
      <c r="C6" s="224" t="s">
        <v>140</v>
      </c>
      <c r="D6" s="116" t="s">
        <v>268</v>
      </c>
      <c r="E6" s="116" t="s">
        <v>563</v>
      </c>
      <c r="F6" s="116" t="s">
        <v>563</v>
      </c>
      <c r="G6" s="116" t="s">
        <v>563</v>
      </c>
      <c r="H6" s="262">
        <v>111</v>
      </c>
      <c r="I6" s="260">
        <v>873</v>
      </c>
      <c r="J6" s="260">
        <v>44</v>
      </c>
    </row>
    <row r="7" spans="1:16383" s="16" customFormat="1" ht="74.25" customHeight="1" x14ac:dyDescent="0.25">
      <c r="A7" s="411"/>
      <c r="B7" s="411"/>
      <c r="C7" s="224" t="s">
        <v>141</v>
      </c>
      <c r="D7" s="116" t="s">
        <v>268</v>
      </c>
      <c r="E7" s="116" t="s">
        <v>563</v>
      </c>
      <c r="F7" s="116" t="s">
        <v>563</v>
      </c>
      <c r="G7" s="116" t="s">
        <v>563</v>
      </c>
      <c r="H7" s="262">
        <v>111</v>
      </c>
      <c r="I7" s="260">
        <v>873</v>
      </c>
      <c r="J7" s="260">
        <v>44</v>
      </c>
    </row>
    <row r="8" spans="1:16383" s="16" customFormat="1" ht="75.75" customHeight="1" x14ac:dyDescent="0.25">
      <c r="A8" s="411"/>
      <c r="B8" s="411"/>
      <c r="C8" s="224" t="s">
        <v>69</v>
      </c>
      <c r="D8" s="359" t="s">
        <v>1022</v>
      </c>
      <c r="E8" s="143" t="s">
        <v>1023</v>
      </c>
      <c r="F8" s="143" t="s">
        <v>1024</v>
      </c>
      <c r="G8" s="143" t="s">
        <v>564</v>
      </c>
      <c r="H8" s="262">
        <v>10</v>
      </c>
      <c r="I8" s="260">
        <v>16</v>
      </c>
      <c r="J8" s="260">
        <v>1</v>
      </c>
    </row>
    <row r="9" spans="1:16383" s="16" customFormat="1" ht="75.75" customHeight="1" x14ac:dyDescent="0.25">
      <c r="A9" s="411" t="s">
        <v>5</v>
      </c>
      <c r="B9" s="411" t="s">
        <v>6</v>
      </c>
      <c r="C9" s="224" t="s">
        <v>70</v>
      </c>
      <c r="D9" s="421" t="s">
        <v>268</v>
      </c>
      <c r="E9" s="116" t="s">
        <v>563</v>
      </c>
      <c r="F9" s="116" t="s">
        <v>563</v>
      </c>
      <c r="G9" s="116" t="s">
        <v>563</v>
      </c>
      <c r="H9" s="262">
        <v>111</v>
      </c>
      <c r="I9" s="260">
        <v>873</v>
      </c>
      <c r="J9" s="260">
        <v>44</v>
      </c>
    </row>
    <row r="10" spans="1:16383" s="16" customFormat="1" ht="91.5" customHeight="1" x14ac:dyDescent="0.25">
      <c r="A10" s="411"/>
      <c r="B10" s="411"/>
      <c r="C10" s="224" t="s">
        <v>142</v>
      </c>
      <c r="D10" s="421"/>
      <c r="E10" s="116" t="s">
        <v>563</v>
      </c>
      <c r="F10" s="116" t="s">
        <v>563</v>
      </c>
      <c r="G10" s="116" t="s">
        <v>563</v>
      </c>
      <c r="H10" s="236" t="s">
        <v>215</v>
      </c>
      <c r="I10" s="236" t="s">
        <v>215</v>
      </c>
      <c r="J10" s="236" t="s">
        <v>215</v>
      </c>
    </row>
    <row r="11" spans="1:16383" s="16" customFormat="1" ht="48" customHeight="1" x14ac:dyDescent="0.25">
      <c r="A11" s="411"/>
      <c r="B11" s="411"/>
      <c r="C11" s="224" t="s">
        <v>143</v>
      </c>
      <c r="D11" s="212" t="s">
        <v>312</v>
      </c>
      <c r="E11" s="139" t="s">
        <v>312</v>
      </c>
      <c r="F11" s="139" t="s">
        <v>312</v>
      </c>
      <c r="G11" s="139" t="s">
        <v>312</v>
      </c>
      <c r="H11" s="236" t="s">
        <v>215</v>
      </c>
      <c r="I11" s="236" t="s">
        <v>215</v>
      </c>
      <c r="J11" s="236" t="s">
        <v>215</v>
      </c>
    </row>
    <row r="12" spans="1:16383" s="16" customFormat="1" ht="72" customHeight="1" x14ac:dyDescent="0.25">
      <c r="A12" s="411"/>
      <c r="B12" s="411"/>
      <c r="C12" s="224" t="s">
        <v>144</v>
      </c>
      <c r="D12" s="144" t="s">
        <v>395</v>
      </c>
      <c r="E12" s="420" t="s">
        <v>565</v>
      </c>
      <c r="F12" s="420"/>
      <c r="G12" s="420"/>
      <c r="H12" s="236" t="s">
        <v>215</v>
      </c>
      <c r="I12" s="236" t="s">
        <v>215</v>
      </c>
      <c r="J12" s="236" t="s">
        <v>215</v>
      </c>
    </row>
    <row r="13" spans="1:16383" s="16" customFormat="1" ht="79.5" customHeight="1" x14ac:dyDescent="0.25">
      <c r="A13" s="411"/>
      <c r="B13" s="411"/>
      <c r="C13" s="224" t="s">
        <v>141</v>
      </c>
      <c r="D13" s="33" t="s">
        <v>268</v>
      </c>
      <c r="E13" s="116" t="s">
        <v>563</v>
      </c>
      <c r="F13" s="116" t="s">
        <v>563</v>
      </c>
      <c r="G13" s="116" t="s">
        <v>563</v>
      </c>
      <c r="H13" s="262">
        <v>111</v>
      </c>
      <c r="I13" s="236">
        <v>873</v>
      </c>
      <c r="J13" s="236">
        <v>44</v>
      </c>
    </row>
    <row r="14" spans="1:16383" s="16" customFormat="1" ht="92.25" customHeight="1" x14ac:dyDescent="0.25">
      <c r="A14" s="411"/>
      <c r="B14" s="411"/>
      <c r="C14" s="224" t="s">
        <v>145</v>
      </c>
      <c r="D14" s="123" t="s">
        <v>293</v>
      </c>
      <c r="E14" s="143" t="s">
        <v>1023</v>
      </c>
      <c r="F14" s="143" t="s">
        <v>1024</v>
      </c>
      <c r="G14" s="143" t="s">
        <v>564</v>
      </c>
      <c r="H14" s="262">
        <v>10</v>
      </c>
      <c r="I14" s="236">
        <v>16</v>
      </c>
      <c r="J14" s="236">
        <v>1</v>
      </c>
    </row>
    <row r="15" spans="1:16383" s="16" customFormat="1" ht="72" customHeight="1" x14ac:dyDescent="0.25">
      <c r="A15" s="411" t="s">
        <v>7</v>
      </c>
      <c r="B15" s="411" t="s">
        <v>8</v>
      </c>
      <c r="C15" s="224" t="s">
        <v>70</v>
      </c>
      <c r="D15" s="225" t="s">
        <v>268</v>
      </c>
      <c r="E15" s="116" t="s">
        <v>563</v>
      </c>
      <c r="F15" s="116" t="s">
        <v>563</v>
      </c>
      <c r="G15" s="116" t="s">
        <v>563</v>
      </c>
      <c r="H15" s="262">
        <v>111</v>
      </c>
      <c r="I15" s="236">
        <v>873</v>
      </c>
      <c r="J15" s="236">
        <v>44</v>
      </c>
    </row>
    <row r="16" spans="1:16383" s="16" customFormat="1" ht="77.25" customHeight="1" x14ac:dyDescent="0.25">
      <c r="A16" s="411"/>
      <c r="B16" s="411"/>
      <c r="C16" s="412" t="s">
        <v>146</v>
      </c>
      <c r="D16" s="225" t="s">
        <v>268</v>
      </c>
      <c r="E16" s="116" t="s">
        <v>563</v>
      </c>
      <c r="F16" s="116" t="s">
        <v>563</v>
      </c>
      <c r="G16" s="116" t="s">
        <v>563</v>
      </c>
      <c r="H16" s="262">
        <v>111</v>
      </c>
      <c r="I16" s="236">
        <v>873</v>
      </c>
      <c r="J16" s="236">
        <v>44</v>
      </c>
    </row>
    <row r="17" spans="1:10" s="16" customFormat="1" ht="74.25" customHeight="1" x14ac:dyDescent="0.25">
      <c r="A17" s="411"/>
      <c r="B17" s="411"/>
      <c r="C17" s="412"/>
      <c r="D17" s="144" t="s">
        <v>395</v>
      </c>
      <c r="E17" s="143" t="s">
        <v>566</v>
      </c>
      <c r="F17" s="143" t="s">
        <v>566</v>
      </c>
      <c r="G17" s="143" t="s">
        <v>566</v>
      </c>
      <c r="H17" s="262" t="s">
        <v>215</v>
      </c>
      <c r="I17" s="236" t="s">
        <v>215</v>
      </c>
      <c r="J17" s="236" t="s">
        <v>215</v>
      </c>
    </row>
    <row r="18" spans="1:10" s="16" customFormat="1" ht="45" customHeight="1" x14ac:dyDescent="0.25">
      <c r="A18" s="411"/>
      <c r="B18" s="411"/>
      <c r="C18" s="224" t="s">
        <v>147</v>
      </c>
      <c r="D18" s="212" t="s">
        <v>312</v>
      </c>
      <c r="E18" s="139" t="s">
        <v>312</v>
      </c>
      <c r="F18" s="139" t="s">
        <v>312</v>
      </c>
      <c r="G18" s="139" t="s">
        <v>312</v>
      </c>
      <c r="H18" s="262" t="s">
        <v>215</v>
      </c>
      <c r="I18" s="236" t="s">
        <v>215</v>
      </c>
      <c r="J18" s="236" t="s">
        <v>215</v>
      </c>
    </row>
    <row r="19" spans="1:10" s="16" customFormat="1" ht="80.25" customHeight="1" x14ac:dyDescent="0.25">
      <c r="A19" s="411"/>
      <c r="B19" s="411"/>
      <c r="C19" s="224" t="s">
        <v>141</v>
      </c>
      <c r="D19" s="33" t="s">
        <v>268</v>
      </c>
      <c r="E19" s="116" t="s">
        <v>563</v>
      </c>
      <c r="F19" s="116" t="s">
        <v>563</v>
      </c>
      <c r="G19" s="116" t="s">
        <v>563</v>
      </c>
      <c r="H19" s="262">
        <v>111</v>
      </c>
      <c r="I19" s="236">
        <v>873</v>
      </c>
      <c r="J19" s="236">
        <v>44</v>
      </c>
    </row>
    <row r="20" spans="1:10" s="16" customFormat="1" ht="93" customHeight="1" x14ac:dyDescent="0.25">
      <c r="A20" s="411"/>
      <c r="B20" s="411"/>
      <c r="C20" s="224" t="s">
        <v>145</v>
      </c>
      <c r="D20" s="123" t="s">
        <v>293</v>
      </c>
      <c r="E20" s="143" t="s">
        <v>1023</v>
      </c>
      <c r="F20" s="143" t="s">
        <v>1024</v>
      </c>
      <c r="G20" s="143" t="s">
        <v>564</v>
      </c>
      <c r="H20" s="236">
        <v>10</v>
      </c>
      <c r="I20" s="236">
        <v>16</v>
      </c>
      <c r="J20" s="236">
        <v>1</v>
      </c>
    </row>
    <row r="21" spans="1:10" s="16" customFormat="1" ht="171" customHeight="1" x14ac:dyDescent="0.25">
      <c r="A21" s="411"/>
      <c r="B21" s="411"/>
      <c r="C21" s="226" t="s">
        <v>148</v>
      </c>
      <c r="D21" s="146" t="s">
        <v>396</v>
      </c>
      <c r="E21" s="147" t="s">
        <v>567</v>
      </c>
      <c r="F21" s="147" t="s">
        <v>567</v>
      </c>
      <c r="G21" s="147" t="s">
        <v>567</v>
      </c>
      <c r="H21" s="221"/>
      <c r="I21" s="221"/>
      <c r="J21" s="221"/>
    </row>
    <row r="22" spans="1:10" s="16" customFormat="1" ht="111" customHeight="1" x14ac:dyDescent="0.25">
      <c r="A22" s="411"/>
      <c r="B22" s="411"/>
      <c r="C22" s="227" t="s">
        <v>161</v>
      </c>
      <c r="D22" s="116" t="s">
        <v>399</v>
      </c>
      <c r="E22" s="148" t="s">
        <v>186</v>
      </c>
      <c r="F22" s="33" t="s">
        <v>398</v>
      </c>
      <c r="G22" s="140" t="s">
        <v>397</v>
      </c>
      <c r="H22" s="221"/>
      <c r="I22" s="221"/>
      <c r="J22" s="221"/>
    </row>
    <row r="23" spans="1:10" s="16" customFormat="1" ht="72" customHeight="1" x14ac:dyDescent="0.25">
      <c r="A23" s="411"/>
      <c r="B23" s="411"/>
      <c r="C23" s="224" t="s">
        <v>149</v>
      </c>
      <c r="D23" s="151" t="s">
        <v>395</v>
      </c>
      <c r="E23" s="143" t="s">
        <v>566</v>
      </c>
      <c r="F23" s="143" t="s">
        <v>566</v>
      </c>
      <c r="G23" s="143" t="s">
        <v>566</v>
      </c>
      <c r="H23" s="221"/>
      <c r="I23" s="221"/>
      <c r="J23" s="221"/>
    </row>
    <row r="24" spans="1:10" s="16" customFormat="1" ht="81" customHeight="1" x14ac:dyDescent="0.25">
      <c r="A24" s="411" t="s">
        <v>9</v>
      </c>
      <c r="B24" s="411" t="s">
        <v>10</v>
      </c>
      <c r="C24" s="224" t="s">
        <v>418</v>
      </c>
      <c r="D24" s="116" t="s">
        <v>268</v>
      </c>
      <c r="E24" s="116" t="s">
        <v>563</v>
      </c>
      <c r="F24" s="116" t="s">
        <v>563</v>
      </c>
      <c r="G24" s="116" t="s">
        <v>563</v>
      </c>
      <c r="H24" s="262">
        <v>82</v>
      </c>
      <c r="I24" s="236">
        <v>873</v>
      </c>
      <c r="J24" s="236">
        <v>44</v>
      </c>
    </row>
    <row r="25" spans="1:10" s="16" customFormat="1" ht="75" customHeight="1" x14ac:dyDescent="0.25">
      <c r="A25" s="411"/>
      <c r="B25" s="411"/>
      <c r="C25" s="412" t="s">
        <v>150</v>
      </c>
      <c r="D25" s="116" t="s">
        <v>268</v>
      </c>
      <c r="E25" s="116" t="s">
        <v>563</v>
      </c>
      <c r="F25" s="116" t="s">
        <v>563</v>
      </c>
      <c r="G25" s="116" t="s">
        <v>563</v>
      </c>
      <c r="H25" s="262">
        <v>82</v>
      </c>
      <c r="I25" s="236">
        <v>873</v>
      </c>
      <c r="J25" s="236">
        <v>44</v>
      </c>
    </row>
    <row r="26" spans="1:10" s="16" customFormat="1" ht="82.5" customHeight="1" x14ac:dyDescent="0.25">
      <c r="A26" s="411"/>
      <c r="B26" s="411"/>
      <c r="C26" s="412"/>
      <c r="D26" s="151" t="s">
        <v>395</v>
      </c>
      <c r="E26" s="143" t="s">
        <v>566</v>
      </c>
      <c r="F26" s="143" t="s">
        <v>566</v>
      </c>
      <c r="G26" s="143" t="s">
        <v>566</v>
      </c>
      <c r="H26" s="275"/>
      <c r="I26" s="221"/>
      <c r="J26" s="221"/>
    </row>
    <row r="27" spans="1:10" s="16" customFormat="1" ht="37.5" x14ac:dyDescent="0.25">
      <c r="A27" s="411"/>
      <c r="B27" s="411"/>
      <c r="C27" s="224" t="s">
        <v>151</v>
      </c>
      <c r="D27" s="212" t="s">
        <v>312</v>
      </c>
      <c r="E27" s="139" t="s">
        <v>312</v>
      </c>
      <c r="F27" s="139" t="s">
        <v>312</v>
      </c>
      <c r="G27" s="139" t="s">
        <v>312</v>
      </c>
      <c r="H27" s="275"/>
      <c r="I27" s="221"/>
      <c r="J27" s="221"/>
    </row>
    <row r="28" spans="1:10" s="16" customFormat="1" ht="80.25" customHeight="1" x14ac:dyDescent="0.25">
      <c r="A28" s="411"/>
      <c r="B28" s="411"/>
      <c r="C28" s="417" t="s">
        <v>152</v>
      </c>
      <c r="D28" s="33" t="s">
        <v>268</v>
      </c>
      <c r="E28" s="116" t="s">
        <v>563</v>
      </c>
      <c r="F28" s="116" t="s">
        <v>563</v>
      </c>
      <c r="G28" s="116" t="s">
        <v>563</v>
      </c>
      <c r="H28" s="262">
        <v>111</v>
      </c>
      <c r="I28" s="236">
        <v>873</v>
      </c>
      <c r="J28" s="236">
        <v>44</v>
      </c>
    </row>
    <row r="29" spans="1:10" s="16" customFormat="1" ht="80.25" customHeight="1" x14ac:dyDescent="0.25">
      <c r="A29" s="411"/>
      <c r="B29" s="411"/>
      <c r="C29" s="417"/>
      <c r="D29" s="123" t="s">
        <v>293</v>
      </c>
      <c r="E29" s="143" t="s">
        <v>1023</v>
      </c>
      <c r="F29" s="143" t="s">
        <v>1024</v>
      </c>
      <c r="G29" s="143" t="s">
        <v>564</v>
      </c>
      <c r="H29" s="236">
        <v>10</v>
      </c>
      <c r="I29" s="236">
        <v>16</v>
      </c>
      <c r="J29" s="236">
        <v>1</v>
      </c>
    </row>
    <row r="30" spans="1:10" s="16" customFormat="1" ht="95.25" customHeight="1" x14ac:dyDescent="0.25">
      <c r="A30" s="411"/>
      <c r="B30" s="411"/>
      <c r="C30" s="224" t="s">
        <v>349</v>
      </c>
      <c r="D30" s="116" t="s">
        <v>401</v>
      </c>
      <c r="E30" s="116" t="s">
        <v>216</v>
      </c>
      <c r="F30" s="33" t="s">
        <v>400</v>
      </c>
      <c r="G30" s="149" t="s">
        <v>402</v>
      </c>
      <c r="H30" s="236"/>
      <c r="I30" s="236"/>
      <c r="J30" s="236"/>
    </row>
    <row r="31" spans="1:10" s="16" customFormat="1" ht="70.5" customHeight="1" x14ac:dyDescent="0.25">
      <c r="A31" s="411"/>
      <c r="B31" s="411"/>
      <c r="C31" s="228" t="s">
        <v>153</v>
      </c>
      <c r="D31" s="150" t="s">
        <v>348</v>
      </c>
      <c r="E31" s="142" t="s">
        <v>186</v>
      </c>
      <c r="F31" s="142" t="s">
        <v>398</v>
      </c>
      <c r="G31" s="142" t="s">
        <v>390</v>
      </c>
      <c r="H31" s="236"/>
      <c r="I31" s="236"/>
      <c r="J31" s="236"/>
    </row>
    <row r="32" spans="1:10" s="16" customFormat="1" ht="167.25" customHeight="1" x14ac:dyDescent="0.25">
      <c r="A32" s="411"/>
      <c r="B32" s="411"/>
      <c r="C32" s="224" t="s">
        <v>154</v>
      </c>
      <c r="D32" s="146" t="s">
        <v>396</v>
      </c>
      <c r="E32" s="147" t="s">
        <v>567</v>
      </c>
      <c r="F32" s="147" t="s">
        <v>567</v>
      </c>
      <c r="G32" s="147" t="s">
        <v>567</v>
      </c>
      <c r="H32" s="262">
        <v>1814</v>
      </c>
      <c r="I32" s="262">
        <v>2386</v>
      </c>
      <c r="J32" s="262">
        <v>419</v>
      </c>
    </row>
    <row r="33" spans="1:10" s="16" customFormat="1" ht="127.5" customHeight="1" x14ac:dyDescent="0.25">
      <c r="A33" s="411"/>
      <c r="B33" s="411"/>
      <c r="C33" s="224" t="s">
        <v>161</v>
      </c>
      <c r="D33" s="116" t="s">
        <v>399</v>
      </c>
      <c r="E33" s="148" t="s">
        <v>186</v>
      </c>
      <c r="F33" s="33" t="s">
        <v>398</v>
      </c>
      <c r="G33" s="140" t="s">
        <v>397</v>
      </c>
      <c r="H33" s="236"/>
      <c r="I33" s="236"/>
      <c r="J33" s="236"/>
    </row>
    <row r="34" spans="1:10" s="16" customFormat="1" ht="76.5" customHeight="1" x14ac:dyDescent="0.25">
      <c r="A34" s="411"/>
      <c r="B34" s="411"/>
      <c r="C34" s="224" t="s">
        <v>162</v>
      </c>
      <c r="D34" s="151" t="s">
        <v>395</v>
      </c>
      <c r="E34" s="143" t="s">
        <v>566</v>
      </c>
      <c r="F34" s="143" t="s">
        <v>566</v>
      </c>
      <c r="G34" s="143" t="s">
        <v>566</v>
      </c>
      <c r="H34" s="221"/>
      <c r="I34" s="221"/>
      <c r="J34" s="221"/>
    </row>
    <row r="35" spans="1:10" s="16" customFormat="1" ht="75.75" customHeight="1" x14ac:dyDescent="0.25">
      <c r="A35" s="411"/>
      <c r="B35" s="411"/>
      <c r="C35" s="224" t="s">
        <v>155</v>
      </c>
      <c r="D35" s="151" t="s">
        <v>395</v>
      </c>
      <c r="E35" s="143" t="s">
        <v>566</v>
      </c>
      <c r="F35" s="143" t="s">
        <v>566</v>
      </c>
      <c r="G35" s="143" t="s">
        <v>566</v>
      </c>
      <c r="H35" s="221"/>
      <c r="I35" s="221"/>
      <c r="J35" s="221"/>
    </row>
    <row r="36" spans="1:10" s="16" customFormat="1" ht="88.5" customHeight="1" x14ac:dyDescent="0.25">
      <c r="A36" s="411" t="s">
        <v>11</v>
      </c>
      <c r="B36" s="411" t="s">
        <v>13</v>
      </c>
      <c r="C36" s="227" t="s">
        <v>418</v>
      </c>
      <c r="D36" s="33" t="s">
        <v>268</v>
      </c>
      <c r="E36" s="116" t="s">
        <v>563</v>
      </c>
      <c r="F36" s="116" t="s">
        <v>563</v>
      </c>
      <c r="G36" s="116" t="s">
        <v>563</v>
      </c>
      <c r="H36" s="262">
        <v>111</v>
      </c>
      <c r="I36" s="260">
        <v>873</v>
      </c>
      <c r="J36" s="260">
        <v>44</v>
      </c>
    </row>
    <row r="37" spans="1:10" s="16" customFormat="1" ht="78.75" customHeight="1" x14ac:dyDescent="0.25">
      <c r="A37" s="411"/>
      <c r="B37" s="411"/>
      <c r="C37" s="224" t="s">
        <v>156</v>
      </c>
      <c r="D37" s="151" t="s">
        <v>395</v>
      </c>
      <c r="E37" s="143" t="s">
        <v>566</v>
      </c>
      <c r="F37" s="143" t="s">
        <v>566</v>
      </c>
      <c r="G37" s="143" t="s">
        <v>566</v>
      </c>
      <c r="H37" s="221"/>
      <c r="I37" s="221"/>
      <c r="J37" s="221"/>
    </row>
    <row r="38" spans="1:10" s="16" customFormat="1" ht="74.25" customHeight="1" x14ac:dyDescent="0.25">
      <c r="A38" s="411"/>
      <c r="B38" s="411"/>
      <c r="C38" s="224" t="s">
        <v>155</v>
      </c>
      <c r="D38" s="151" t="s">
        <v>395</v>
      </c>
      <c r="E38" s="143" t="s">
        <v>566</v>
      </c>
      <c r="F38" s="143" t="s">
        <v>566</v>
      </c>
      <c r="G38" s="143" t="s">
        <v>566</v>
      </c>
      <c r="H38" s="221"/>
      <c r="I38" s="221"/>
      <c r="J38" s="221"/>
    </row>
    <row r="39" spans="1:10" s="16" customFormat="1" ht="90" customHeight="1" x14ac:dyDescent="0.25">
      <c r="A39" s="411"/>
      <c r="B39" s="411"/>
      <c r="C39" s="224" t="s">
        <v>157</v>
      </c>
      <c r="D39" s="33" t="s">
        <v>268</v>
      </c>
      <c r="E39" s="116" t="s">
        <v>563</v>
      </c>
      <c r="F39" s="116" t="s">
        <v>563</v>
      </c>
      <c r="G39" s="116" t="s">
        <v>563</v>
      </c>
      <c r="H39" s="262">
        <v>111</v>
      </c>
      <c r="I39" s="260">
        <v>873</v>
      </c>
      <c r="J39" s="260">
        <v>44</v>
      </c>
    </row>
    <row r="40" spans="1:10" s="16" customFormat="1" ht="45" customHeight="1" x14ac:dyDescent="0.25">
      <c r="A40" s="411"/>
      <c r="B40" s="411"/>
      <c r="C40" s="224" t="s">
        <v>151</v>
      </c>
      <c r="D40" s="212" t="s">
        <v>312</v>
      </c>
      <c r="E40" s="139" t="s">
        <v>312</v>
      </c>
      <c r="F40" s="139" t="s">
        <v>312</v>
      </c>
      <c r="G40" s="139" t="s">
        <v>312</v>
      </c>
      <c r="H40" s="275"/>
      <c r="I40" s="221"/>
      <c r="J40" s="221"/>
    </row>
    <row r="41" spans="1:10" s="16" customFormat="1" ht="79.5" customHeight="1" x14ac:dyDescent="0.25">
      <c r="A41" s="411"/>
      <c r="B41" s="411"/>
      <c r="C41" s="419" t="s">
        <v>152</v>
      </c>
      <c r="D41" s="33" t="s">
        <v>268</v>
      </c>
      <c r="E41" s="116" t="s">
        <v>563</v>
      </c>
      <c r="F41" s="116" t="s">
        <v>563</v>
      </c>
      <c r="G41" s="116" t="s">
        <v>563</v>
      </c>
      <c r="H41" s="262">
        <v>111</v>
      </c>
      <c r="I41" s="260">
        <v>873</v>
      </c>
      <c r="J41" s="260">
        <v>44</v>
      </c>
    </row>
    <row r="42" spans="1:10" s="16" customFormat="1" ht="79.5" customHeight="1" x14ac:dyDescent="0.25">
      <c r="A42" s="411"/>
      <c r="B42" s="411"/>
      <c r="C42" s="419"/>
      <c r="D42" s="123" t="s">
        <v>293</v>
      </c>
      <c r="E42" s="143" t="s">
        <v>1023</v>
      </c>
      <c r="F42" s="143" t="s">
        <v>1024</v>
      </c>
      <c r="G42" s="143" t="s">
        <v>564</v>
      </c>
      <c r="H42" s="260">
        <v>10</v>
      </c>
      <c r="I42" s="260">
        <v>16</v>
      </c>
      <c r="J42" s="260">
        <v>1</v>
      </c>
    </row>
    <row r="43" spans="1:10" s="16" customFormat="1" ht="75.75" customHeight="1" x14ac:dyDescent="0.25">
      <c r="A43" s="411"/>
      <c r="B43" s="411"/>
      <c r="C43" s="224" t="s">
        <v>69</v>
      </c>
      <c r="D43" s="123" t="s">
        <v>293</v>
      </c>
      <c r="E43" s="143" t="s">
        <v>1023</v>
      </c>
      <c r="F43" s="143" t="s">
        <v>1024</v>
      </c>
      <c r="G43" s="143" t="s">
        <v>564</v>
      </c>
      <c r="H43" s="260">
        <v>10</v>
      </c>
      <c r="I43" s="260">
        <v>16</v>
      </c>
      <c r="J43" s="260">
        <v>1</v>
      </c>
    </row>
    <row r="44" spans="1:10" s="16" customFormat="1" ht="87.75" customHeight="1" x14ac:dyDescent="0.25">
      <c r="A44" s="411"/>
      <c r="B44" s="411"/>
      <c r="C44" s="224" t="s">
        <v>12</v>
      </c>
      <c r="D44" s="33" t="s">
        <v>268</v>
      </c>
      <c r="E44" s="116" t="s">
        <v>563</v>
      </c>
      <c r="F44" s="116" t="s">
        <v>563</v>
      </c>
      <c r="G44" s="116" t="s">
        <v>563</v>
      </c>
      <c r="H44" s="262">
        <v>111</v>
      </c>
      <c r="I44" s="260">
        <v>873</v>
      </c>
      <c r="J44" s="260">
        <v>44</v>
      </c>
    </row>
    <row r="45" spans="1:10" s="16" customFormat="1" ht="93" customHeight="1" x14ac:dyDescent="0.25">
      <c r="A45" s="411"/>
      <c r="B45" s="411"/>
      <c r="C45" s="227" t="s">
        <v>350</v>
      </c>
      <c r="D45" s="116" t="s">
        <v>401</v>
      </c>
      <c r="E45" s="116" t="s">
        <v>216</v>
      </c>
      <c r="F45" s="33" t="s">
        <v>400</v>
      </c>
      <c r="G45" s="149" t="s">
        <v>402</v>
      </c>
      <c r="H45" s="262">
        <v>306</v>
      </c>
      <c r="I45" s="260">
        <v>476</v>
      </c>
      <c r="J45" s="260">
        <v>61</v>
      </c>
    </row>
    <row r="46" spans="1:10" s="16" customFormat="1" ht="78" customHeight="1" x14ac:dyDescent="0.25">
      <c r="A46" s="411"/>
      <c r="B46" s="411"/>
      <c r="C46" s="224" t="s">
        <v>159</v>
      </c>
      <c r="D46" s="33" t="s">
        <v>268</v>
      </c>
      <c r="E46" s="116" t="s">
        <v>563</v>
      </c>
      <c r="F46" s="116" t="s">
        <v>563</v>
      </c>
      <c r="G46" s="116" t="s">
        <v>563</v>
      </c>
      <c r="H46" s="262">
        <v>111</v>
      </c>
      <c r="I46" s="260">
        <v>873</v>
      </c>
      <c r="J46" s="260">
        <v>44</v>
      </c>
    </row>
    <row r="47" spans="1:10" s="16" customFormat="1" ht="177" customHeight="1" x14ac:dyDescent="0.25">
      <c r="A47" s="411"/>
      <c r="B47" s="411"/>
      <c r="C47" s="227" t="s">
        <v>161</v>
      </c>
      <c r="D47" s="146" t="s">
        <v>396</v>
      </c>
      <c r="E47" s="147" t="s">
        <v>567</v>
      </c>
      <c r="F47" s="147" t="s">
        <v>567</v>
      </c>
      <c r="G47" s="147" t="s">
        <v>567</v>
      </c>
      <c r="H47" s="262">
        <v>1814</v>
      </c>
      <c r="I47" s="260">
        <v>2386</v>
      </c>
      <c r="J47" s="260">
        <v>419</v>
      </c>
    </row>
    <row r="48" spans="1:10" s="16" customFormat="1" ht="212.25" customHeight="1" x14ac:dyDescent="0.25">
      <c r="A48" s="411"/>
      <c r="B48" s="411"/>
      <c r="C48" s="224" t="s">
        <v>351</v>
      </c>
      <c r="D48" s="151" t="s">
        <v>403</v>
      </c>
      <c r="E48" s="143" t="s">
        <v>568</v>
      </c>
      <c r="F48" s="143" t="s">
        <v>568</v>
      </c>
      <c r="G48" s="143" t="s">
        <v>568</v>
      </c>
      <c r="H48" s="236">
        <v>306</v>
      </c>
      <c r="I48" s="260">
        <v>476</v>
      </c>
      <c r="J48" s="260">
        <v>61</v>
      </c>
    </row>
    <row r="49" spans="1:17" s="16" customFormat="1" ht="80.25" customHeight="1" x14ac:dyDescent="0.25">
      <c r="A49" s="411"/>
      <c r="B49" s="411"/>
      <c r="C49" s="224" t="s">
        <v>158</v>
      </c>
      <c r="D49" s="116" t="s">
        <v>348</v>
      </c>
      <c r="E49" s="145" t="s">
        <v>186</v>
      </c>
      <c r="F49" s="141" t="s">
        <v>187</v>
      </c>
      <c r="G49" s="142" t="s">
        <v>390</v>
      </c>
      <c r="H49" s="221"/>
      <c r="I49" s="221"/>
      <c r="J49" s="221"/>
    </row>
    <row r="50" spans="1:17" ht="75" x14ac:dyDescent="0.25">
      <c r="A50" s="229"/>
      <c r="B50" s="222"/>
      <c r="C50" s="224" t="s">
        <v>163</v>
      </c>
      <c r="D50" s="151" t="s">
        <v>419</v>
      </c>
      <c r="E50" s="147" t="s">
        <v>569</v>
      </c>
      <c r="F50" s="147" t="s">
        <v>569</v>
      </c>
      <c r="G50" s="147" t="s">
        <v>569</v>
      </c>
      <c r="H50" s="222"/>
      <c r="I50" s="222"/>
      <c r="J50" s="222"/>
    </row>
    <row r="51" spans="1:17" ht="15.75" x14ac:dyDescent="0.25">
      <c r="A51" s="418" t="s">
        <v>49</v>
      </c>
      <c r="B51" s="418"/>
      <c r="C51" s="223"/>
      <c r="D51" s="22"/>
      <c r="E51" s="18"/>
      <c r="F51" s="22"/>
      <c r="G51" s="17"/>
      <c r="I51" s="18"/>
      <c r="J51" s="18"/>
      <c r="K51" s="18"/>
      <c r="L51" s="19"/>
      <c r="Q51" s="18"/>
    </row>
    <row r="52" spans="1:17" ht="15.75" x14ac:dyDescent="0.25">
      <c r="A52" s="3" t="s">
        <v>50</v>
      </c>
      <c r="B52" s="22"/>
      <c r="C52" s="130" t="s">
        <v>352</v>
      </c>
      <c r="D52" s="82"/>
      <c r="E52" s="90"/>
      <c r="F52" s="82"/>
      <c r="G52" s="130"/>
      <c r="I52" s="20"/>
      <c r="J52" s="20"/>
      <c r="K52" s="18"/>
      <c r="L52" s="16"/>
      <c r="Q52" s="20"/>
    </row>
    <row r="53" spans="1:17" ht="15.75" x14ac:dyDescent="0.25">
      <c r="A53" s="418" t="s">
        <v>44</v>
      </c>
      <c r="B53" s="418"/>
      <c r="C53" s="129" t="s">
        <v>71</v>
      </c>
      <c r="D53" s="82"/>
      <c r="E53" s="90"/>
      <c r="F53" s="82"/>
      <c r="G53" s="129" t="s">
        <v>48</v>
      </c>
      <c r="I53" s="18"/>
      <c r="J53" s="18"/>
      <c r="K53" s="21"/>
      <c r="L53" s="16"/>
      <c r="Q53" s="18"/>
    </row>
    <row r="54" spans="1:17" ht="15.75" x14ac:dyDescent="0.25">
      <c r="A54" s="418" t="s">
        <v>45</v>
      </c>
      <c r="B54" s="418"/>
      <c r="C54" s="130" t="s">
        <v>353</v>
      </c>
      <c r="D54" s="82"/>
      <c r="E54" s="42" t="s">
        <v>425</v>
      </c>
      <c r="F54" s="82"/>
      <c r="G54" s="130"/>
      <c r="I54" s="20"/>
      <c r="J54" s="20"/>
      <c r="K54" s="21"/>
      <c r="L54" s="16"/>
      <c r="Q54" s="20"/>
    </row>
    <row r="55" spans="1:17" ht="15.75" x14ac:dyDescent="0.25">
      <c r="A55" s="418" t="s">
        <v>55</v>
      </c>
      <c r="B55" s="418"/>
      <c r="C55" s="129" t="s">
        <v>52</v>
      </c>
      <c r="D55" s="368" t="s">
        <v>54</v>
      </c>
      <c r="E55" s="368"/>
      <c r="F55" s="368"/>
      <c r="G55" s="129" t="s">
        <v>48</v>
      </c>
      <c r="I55" s="21"/>
      <c r="J55" s="21"/>
      <c r="K55" s="18"/>
      <c r="L55" s="19"/>
      <c r="Q55" s="21"/>
    </row>
    <row r="56" spans="1:17" ht="15.75" x14ac:dyDescent="0.25">
      <c r="A56" s="3"/>
      <c r="B56" s="16"/>
      <c r="C56" s="134" t="s">
        <v>354</v>
      </c>
      <c r="D56" s="82"/>
      <c r="E56" s="40"/>
      <c r="F56" s="41" t="s">
        <v>976</v>
      </c>
      <c r="G56" s="131"/>
      <c r="I56" s="20"/>
      <c r="J56" s="20"/>
      <c r="K56" s="21"/>
      <c r="L56" s="16"/>
      <c r="Q56" s="20"/>
    </row>
    <row r="57" spans="1:17" ht="15.75" x14ac:dyDescent="0.25">
      <c r="A57" s="5"/>
      <c r="C57" s="132" t="s">
        <v>57</v>
      </c>
      <c r="D57" s="82"/>
      <c r="E57" s="102"/>
      <c r="F57" s="133" t="s">
        <v>58</v>
      </c>
      <c r="G57" s="129"/>
    </row>
  </sheetData>
  <mergeCells count="28">
    <mergeCell ref="D3:G3"/>
    <mergeCell ref="C16:C17"/>
    <mergeCell ref="D55:F55"/>
    <mergeCell ref="C41:C42"/>
    <mergeCell ref="E12:G12"/>
    <mergeCell ref="D9:D10"/>
    <mergeCell ref="A55:B55"/>
    <mergeCell ref="A36:A49"/>
    <mergeCell ref="B36:B49"/>
    <mergeCell ref="A51:B51"/>
    <mergeCell ref="A53:B53"/>
    <mergeCell ref="A54:B54"/>
    <mergeCell ref="A2:J2"/>
    <mergeCell ref="B24:B35"/>
    <mergeCell ref="A24:A35"/>
    <mergeCell ref="A3:A4"/>
    <mergeCell ref="B3:B4"/>
    <mergeCell ref="C3:C4"/>
    <mergeCell ref="A15:A23"/>
    <mergeCell ref="B15:B23"/>
    <mergeCell ref="B5:B8"/>
    <mergeCell ref="A5:A8"/>
    <mergeCell ref="B9:B14"/>
    <mergeCell ref="A9:A14"/>
    <mergeCell ref="C25:C26"/>
    <mergeCell ref="H3:H4"/>
    <mergeCell ref="I3:J3"/>
    <mergeCell ref="C28:C29"/>
  </mergeCells>
  <printOptions horizontalCentered="1"/>
  <pageMargins left="0.70866141732283472" right="0.70866141732283472" top="0.74803149606299213" bottom="0.74803149606299213" header="0.31496062992125984" footer="0.31496062992125984"/>
  <pageSetup paperSize="9" scale="59" fitToHeight="0" orientation="landscape" r:id="rId1"/>
  <rowBreaks count="5" manualBreakCount="5">
    <brk id="12" max="12" man="1"/>
    <brk id="20" max="12" man="1"/>
    <brk id="29" max="12" man="1"/>
    <brk id="37" max="12" man="1"/>
    <brk id="46"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XFD65"/>
  <sheetViews>
    <sheetView workbookViewId="0">
      <selection activeCell="E53" sqref="E53"/>
    </sheetView>
  </sheetViews>
  <sheetFormatPr defaultRowHeight="15" x14ac:dyDescent="0.25"/>
  <cols>
    <col min="1" max="1" width="5.140625" customWidth="1"/>
    <col min="2" max="2" width="32.140625" customWidth="1"/>
    <col min="3" max="3" width="26.28515625" customWidth="1"/>
    <col min="4" max="4" width="19.85546875" customWidth="1"/>
    <col min="5" max="5" width="24" customWidth="1"/>
    <col min="6" max="6" width="17.140625" customWidth="1"/>
  </cols>
  <sheetData>
    <row r="1" spans="1:7" s="172" customFormat="1" ht="9" customHeight="1" x14ac:dyDescent="0.25"/>
    <row r="2" spans="1:7" s="172" customFormat="1" ht="15.75" x14ac:dyDescent="0.25">
      <c r="A2" s="422" t="s">
        <v>575</v>
      </c>
      <c r="B2" s="422"/>
      <c r="C2" s="422"/>
      <c r="D2" s="422"/>
      <c r="E2" s="422"/>
      <c r="F2" s="422"/>
    </row>
    <row r="3" spans="1:7" s="172" customFormat="1" ht="15.75" x14ac:dyDescent="0.25">
      <c r="A3" s="16"/>
      <c r="B3" s="16"/>
      <c r="C3" s="16"/>
      <c r="D3" s="16"/>
      <c r="E3" s="16"/>
      <c r="F3" s="16"/>
    </row>
    <row r="4" spans="1:7" s="172" customFormat="1" ht="31.5" customHeight="1" x14ac:dyDescent="0.25">
      <c r="A4" s="423" t="s">
        <v>576</v>
      </c>
      <c r="B4" s="422"/>
      <c r="C4" s="422"/>
      <c r="D4" s="422"/>
      <c r="E4" s="422"/>
      <c r="F4" s="422"/>
    </row>
    <row r="5" spans="1:7" s="172" customFormat="1" ht="392.25" customHeight="1" x14ac:dyDescent="0.25">
      <c r="A5" s="427" t="s">
        <v>975</v>
      </c>
      <c r="B5" s="427"/>
      <c r="C5" s="427"/>
      <c r="D5" s="427"/>
      <c r="E5" s="427"/>
      <c r="F5" s="427"/>
    </row>
    <row r="6" spans="1:7" ht="384.75" customHeight="1" x14ac:dyDescent="0.3">
      <c r="A6" s="427"/>
      <c r="B6" s="427"/>
      <c r="C6" s="427"/>
      <c r="D6" s="427"/>
      <c r="E6" s="427"/>
      <c r="F6" s="427"/>
      <c r="G6" s="165"/>
    </row>
    <row r="7" spans="1:7" ht="117" customHeight="1" x14ac:dyDescent="0.25">
      <c r="A7" s="426" t="s">
        <v>577</v>
      </c>
      <c r="B7" s="426"/>
      <c r="C7" s="426"/>
      <c r="D7" s="426"/>
      <c r="E7" s="426"/>
      <c r="F7" s="426"/>
    </row>
    <row r="8" spans="1:7" ht="78.75" customHeight="1" x14ac:dyDescent="0.25">
      <c r="A8" s="173" t="s">
        <v>60</v>
      </c>
      <c r="B8" s="173" t="s">
        <v>572</v>
      </c>
      <c r="C8" s="173" t="s">
        <v>573</v>
      </c>
      <c r="D8" s="173" t="s">
        <v>2</v>
      </c>
      <c r="E8" s="173" t="s">
        <v>574</v>
      </c>
      <c r="F8" s="239" t="s">
        <v>34</v>
      </c>
    </row>
    <row r="9" spans="1:7" s="240" customFormat="1" ht="81.75" customHeight="1" x14ac:dyDescent="0.2">
      <c r="A9" s="258">
        <v>1</v>
      </c>
      <c r="B9" s="247" t="s">
        <v>845</v>
      </c>
      <c r="C9" s="251" t="s">
        <v>665</v>
      </c>
      <c r="D9" s="250" t="s">
        <v>589</v>
      </c>
      <c r="E9" s="250" t="s">
        <v>588</v>
      </c>
      <c r="F9" s="219" t="s">
        <v>580</v>
      </c>
    </row>
    <row r="10" spans="1:7" s="240" customFormat="1" ht="42" customHeight="1" x14ac:dyDescent="0.2">
      <c r="A10" s="258">
        <v>2</v>
      </c>
      <c r="B10" s="247" t="s">
        <v>605</v>
      </c>
      <c r="C10" s="250" t="s">
        <v>584</v>
      </c>
      <c r="D10" s="250" t="s">
        <v>585</v>
      </c>
      <c r="E10" s="250" t="s">
        <v>604</v>
      </c>
      <c r="F10" s="219" t="s">
        <v>580</v>
      </c>
    </row>
    <row r="11" spans="1:7" s="240" customFormat="1" ht="93.75" customHeight="1" x14ac:dyDescent="0.2">
      <c r="A11" s="258">
        <v>3</v>
      </c>
      <c r="B11" s="247" t="s">
        <v>341</v>
      </c>
      <c r="C11" s="246" t="s">
        <v>579</v>
      </c>
      <c r="D11" s="250" t="s">
        <v>582</v>
      </c>
      <c r="E11" s="250" t="s">
        <v>578</v>
      </c>
      <c r="F11" s="219" t="s">
        <v>580</v>
      </c>
    </row>
    <row r="12" spans="1:7" s="240" customFormat="1" ht="53.25" customHeight="1" x14ac:dyDescent="0.2">
      <c r="A12" s="258">
        <v>4</v>
      </c>
      <c r="B12" s="248" t="s">
        <v>587</v>
      </c>
      <c r="C12" s="250" t="s">
        <v>583</v>
      </c>
      <c r="D12" s="250" t="s">
        <v>581</v>
      </c>
      <c r="E12" s="250" t="s">
        <v>586</v>
      </c>
      <c r="F12" s="219" t="s">
        <v>580</v>
      </c>
    </row>
    <row r="13" spans="1:7" s="240" customFormat="1" ht="83.25" customHeight="1" x14ac:dyDescent="0.2">
      <c r="A13" s="258">
        <v>5</v>
      </c>
      <c r="B13" s="247" t="s">
        <v>241</v>
      </c>
      <c r="C13" s="251" t="s">
        <v>666</v>
      </c>
      <c r="D13" s="241" t="s">
        <v>1011</v>
      </c>
      <c r="E13" s="250" t="s">
        <v>1009</v>
      </c>
      <c r="F13" s="219" t="s">
        <v>580</v>
      </c>
    </row>
    <row r="14" spans="1:7" s="240" customFormat="1" ht="78.75" customHeight="1" x14ac:dyDescent="0.2">
      <c r="A14" s="258">
        <v>6</v>
      </c>
      <c r="B14" s="248" t="s">
        <v>846</v>
      </c>
      <c r="C14" s="251" t="s">
        <v>665</v>
      </c>
      <c r="D14" s="250" t="s">
        <v>590</v>
      </c>
      <c r="E14" s="250" t="s">
        <v>848</v>
      </c>
      <c r="F14" s="219" t="s">
        <v>580</v>
      </c>
    </row>
    <row r="15" spans="1:7" s="240" customFormat="1" ht="82.5" customHeight="1" x14ac:dyDescent="0.2">
      <c r="A15" s="258">
        <v>7</v>
      </c>
      <c r="B15" s="248" t="s">
        <v>847</v>
      </c>
      <c r="C15" s="251" t="s">
        <v>665</v>
      </c>
      <c r="D15" s="250">
        <v>89289757227</v>
      </c>
      <c r="E15" s="250" t="s">
        <v>1010</v>
      </c>
      <c r="F15" s="219" t="s">
        <v>580</v>
      </c>
    </row>
    <row r="16" spans="1:7" s="240" customFormat="1" ht="82.5" customHeight="1" x14ac:dyDescent="0.2">
      <c r="A16" s="258">
        <v>8</v>
      </c>
      <c r="B16" s="248" t="s">
        <v>591</v>
      </c>
      <c r="C16" s="251" t="s">
        <v>667</v>
      </c>
      <c r="D16" s="250" t="s">
        <v>592</v>
      </c>
      <c r="E16" s="250" t="s">
        <v>593</v>
      </c>
      <c r="F16" s="219" t="s">
        <v>580</v>
      </c>
    </row>
    <row r="17" spans="1:6" s="240" customFormat="1" ht="78" customHeight="1" x14ac:dyDescent="0.2">
      <c r="A17" s="258">
        <v>9</v>
      </c>
      <c r="B17" s="248" t="s">
        <v>594</v>
      </c>
      <c r="C17" s="251" t="s">
        <v>668</v>
      </c>
      <c r="D17" s="250">
        <v>89882994666</v>
      </c>
      <c r="E17" s="250" t="s">
        <v>1012</v>
      </c>
      <c r="F17" s="219" t="s">
        <v>580</v>
      </c>
    </row>
    <row r="18" spans="1:6" s="240" customFormat="1" ht="77.25" customHeight="1" x14ac:dyDescent="0.2">
      <c r="A18" s="258">
        <v>10</v>
      </c>
      <c r="B18" s="247" t="s">
        <v>469</v>
      </c>
      <c r="C18" s="251" t="s">
        <v>665</v>
      </c>
      <c r="D18" s="241" t="s">
        <v>237</v>
      </c>
      <c r="E18" s="251" t="s">
        <v>631</v>
      </c>
      <c r="F18" s="219" t="s">
        <v>580</v>
      </c>
    </row>
    <row r="19" spans="1:6" s="240" customFormat="1" ht="39.75" customHeight="1" x14ac:dyDescent="0.2">
      <c r="A19" s="258">
        <v>11</v>
      </c>
      <c r="B19" s="248" t="s">
        <v>598</v>
      </c>
      <c r="C19" s="250" t="s">
        <v>595</v>
      </c>
      <c r="D19" s="250" t="s">
        <v>596</v>
      </c>
      <c r="E19" s="250" t="s">
        <v>597</v>
      </c>
      <c r="F19" s="219" t="s">
        <v>580</v>
      </c>
    </row>
    <row r="20" spans="1:6" s="240" customFormat="1" ht="39.75" customHeight="1" x14ac:dyDescent="0.2">
      <c r="A20" s="258">
        <v>12</v>
      </c>
      <c r="B20" s="247" t="s">
        <v>835</v>
      </c>
      <c r="C20" s="250" t="s">
        <v>600</v>
      </c>
      <c r="D20" s="250">
        <v>89882659111</v>
      </c>
      <c r="E20" s="250" t="s">
        <v>601</v>
      </c>
      <c r="F20" s="219" t="s">
        <v>580</v>
      </c>
    </row>
    <row r="21" spans="1:6" s="240" customFormat="1" ht="39.75" customHeight="1" x14ac:dyDescent="0.2">
      <c r="A21" s="258">
        <v>13</v>
      </c>
      <c r="B21" s="248" t="s">
        <v>670</v>
      </c>
      <c r="C21" s="250" t="s">
        <v>595</v>
      </c>
      <c r="D21" s="250" t="s">
        <v>599</v>
      </c>
      <c r="E21" s="250" t="s">
        <v>669</v>
      </c>
      <c r="F21" s="219" t="s">
        <v>580</v>
      </c>
    </row>
    <row r="22" spans="1:6" s="240" customFormat="1" ht="39.75" customHeight="1" x14ac:dyDescent="0.2">
      <c r="A22" s="258">
        <v>14</v>
      </c>
      <c r="B22" s="247" t="s">
        <v>230</v>
      </c>
      <c r="C22" s="250" t="s">
        <v>600</v>
      </c>
      <c r="D22" s="241" t="s">
        <v>370</v>
      </c>
      <c r="E22" s="246" t="s">
        <v>802</v>
      </c>
      <c r="F22" s="219" t="s">
        <v>580</v>
      </c>
    </row>
    <row r="23" spans="1:6" s="240" customFormat="1" ht="39" customHeight="1" x14ac:dyDescent="0.2">
      <c r="A23" s="258">
        <v>15</v>
      </c>
      <c r="B23" s="248" t="s">
        <v>603</v>
      </c>
      <c r="C23" s="250" t="s">
        <v>595</v>
      </c>
      <c r="D23" s="250" t="s">
        <v>602</v>
      </c>
      <c r="E23" s="250" t="s">
        <v>609</v>
      </c>
      <c r="F23" s="219" t="s">
        <v>580</v>
      </c>
    </row>
    <row r="24" spans="1:6" s="240" customFormat="1" ht="39" customHeight="1" x14ac:dyDescent="0.2">
      <c r="A24" s="258">
        <v>16</v>
      </c>
      <c r="B24" s="247" t="s">
        <v>543</v>
      </c>
      <c r="C24" s="250" t="s">
        <v>606</v>
      </c>
      <c r="D24" s="250" t="s">
        <v>607</v>
      </c>
      <c r="E24" s="250" t="s">
        <v>850</v>
      </c>
      <c r="F24" s="219" t="s">
        <v>580</v>
      </c>
    </row>
    <row r="25" spans="1:6" s="240" customFormat="1" ht="39" customHeight="1" x14ac:dyDescent="0.2">
      <c r="A25" s="258">
        <v>17</v>
      </c>
      <c r="B25" s="247" t="s">
        <v>849</v>
      </c>
      <c r="C25" s="250" t="s">
        <v>606</v>
      </c>
      <c r="D25" s="219" t="s">
        <v>608</v>
      </c>
      <c r="E25" s="219" t="s">
        <v>803</v>
      </c>
      <c r="F25" s="219" t="s">
        <v>580</v>
      </c>
    </row>
    <row r="26" spans="1:6" s="240" customFormat="1" ht="39" customHeight="1" x14ac:dyDescent="0.2">
      <c r="A26" s="258">
        <v>18</v>
      </c>
      <c r="B26" s="247" t="s">
        <v>614</v>
      </c>
      <c r="C26" s="250" t="s">
        <v>595</v>
      </c>
      <c r="D26" s="219" t="s">
        <v>611</v>
      </c>
      <c r="E26" s="219" t="s">
        <v>613</v>
      </c>
      <c r="F26" s="219" t="s">
        <v>580</v>
      </c>
    </row>
    <row r="27" spans="1:6" s="240" customFormat="1" ht="39" customHeight="1" x14ac:dyDescent="0.2">
      <c r="A27" s="258">
        <v>19</v>
      </c>
      <c r="B27" s="247" t="s">
        <v>616</v>
      </c>
      <c r="C27" s="250" t="s">
        <v>595</v>
      </c>
      <c r="D27" s="219" t="s">
        <v>610</v>
      </c>
      <c r="E27" s="219" t="s">
        <v>615</v>
      </c>
      <c r="F27" s="219" t="s">
        <v>580</v>
      </c>
    </row>
    <row r="28" spans="1:6" s="240" customFormat="1" ht="39" customHeight="1" x14ac:dyDescent="0.2">
      <c r="A28" s="258">
        <v>20</v>
      </c>
      <c r="B28" s="247" t="s">
        <v>618</v>
      </c>
      <c r="C28" s="250" t="s">
        <v>595</v>
      </c>
      <c r="D28" s="219" t="s">
        <v>612</v>
      </c>
      <c r="E28" s="219" t="s">
        <v>617</v>
      </c>
      <c r="F28" s="219" t="s">
        <v>580</v>
      </c>
    </row>
    <row r="29" spans="1:6" s="240" customFormat="1" ht="39" customHeight="1" x14ac:dyDescent="0.2">
      <c r="A29" s="258">
        <v>21</v>
      </c>
      <c r="B29" s="248" t="s">
        <v>619</v>
      </c>
      <c r="C29" s="250" t="s">
        <v>595</v>
      </c>
      <c r="D29" s="250" t="s">
        <v>620</v>
      </c>
      <c r="E29" s="250" t="s">
        <v>621</v>
      </c>
      <c r="F29" s="219" t="s">
        <v>580</v>
      </c>
    </row>
    <row r="30" spans="1:6" s="240" customFormat="1" ht="77.25" customHeight="1" x14ac:dyDescent="0.2">
      <c r="A30" s="258">
        <v>22</v>
      </c>
      <c r="B30" s="247" t="s">
        <v>851</v>
      </c>
      <c r="C30" s="251" t="s">
        <v>671</v>
      </c>
      <c r="D30" s="241" t="s">
        <v>371</v>
      </c>
      <c r="E30" s="250" t="s">
        <v>804</v>
      </c>
      <c r="F30" s="219" t="s">
        <v>580</v>
      </c>
    </row>
    <row r="31" spans="1:6" s="240" customFormat="1" ht="41.25" customHeight="1" x14ac:dyDescent="0.2">
      <c r="A31" s="258">
        <v>23</v>
      </c>
      <c r="B31" s="247" t="s">
        <v>624</v>
      </c>
      <c r="C31" s="250" t="s">
        <v>595</v>
      </c>
      <c r="D31" s="250" t="s">
        <v>622</v>
      </c>
      <c r="E31" s="250" t="s">
        <v>623</v>
      </c>
      <c r="F31" s="219" t="s">
        <v>580</v>
      </c>
    </row>
    <row r="32" spans="1:6" s="240" customFormat="1" ht="42" customHeight="1" x14ac:dyDescent="0.2">
      <c r="A32" s="258">
        <v>24</v>
      </c>
      <c r="B32" s="247" t="s">
        <v>625</v>
      </c>
      <c r="C32" s="250" t="s">
        <v>595</v>
      </c>
      <c r="D32" s="250" t="s">
        <v>673</v>
      </c>
      <c r="E32" s="250" t="s">
        <v>672</v>
      </c>
      <c r="F32" s="219" t="s">
        <v>580</v>
      </c>
    </row>
    <row r="33" spans="1:16384" s="240" customFormat="1" ht="79.5" customHeight="1" x14ac:dyDescent="0.2">
      <c r="A33" s="259">
        <v>25</v>
      </c>
      <c r="B33" s="247" t="s">
        <v>852</v>
      </c>
      <c r="C33" s="251" t="s">
        <v>665</v>
      </c>
      <c r="D33" s="241" t="s">
        <v>626</v>
      </c>
      <c r="E33" s="305" t="s">
        <v>627</v>
      </c>
      <c r="F33" s="219" t="s">
        <v>580</v>
      </c>
      <c r="G33" s="242"/>
      <c r="H33" s="243"/>
      <c r="I33" s="244"/>
      <c r="J33" s="242"/>
      <c r="K33" s="242"/>
      <c r="L33" s="243"/>
      <c r="M33" s="244"/>
      <c r="N33" s="242"/>
      <c r="O33" s="242"/>
      <c r="P33" s="243"/>
      <c r="Q33" s="244"/>
      <c r="R33" s="242"/>
      <c r="S33" s="242"/>
      <c r="T33" s="243"/>
      <c r="U33" s="244"/>
      <c r="V33" s="242"/>
      <c r="W33" s="242"/>
      <c r="X33" s="243"/>
      <c r="Y33" s="244"/>
      <c r="Z33" s="242"/>
      <c r="AA33" s="242"/>
      <c r="AB33" s="243"/>
      <c r="AC33" s="244"/>
      <c r="AD33" s="242"/>
      <c r="AE33" s="242"/>
      <c r="AF33" s="243"/>
      <c r="AG33" s="244"/>
      <c r="AH33" s="242"/>
      <c r="AI33" s="242"/>
      <c r="AJ33" s="243"/>
      <c r="AK33" s="244"/>
      <c r="AL33" s="242"/>
      <c r="AM33" s="242"/>
      <c r="AN33" s="243"/>
      <c r="AO33" s="244"/>
      <c r="AP33" s="242"/>
      <c r="AQ33" s="242"/>
      <c r="AR33" s="243"/>
      <c r="AS33" s="244"/>
      <c r="AT33" s="242"/>
      <c r="AU33" s="242"/>
      <c r="AV33" s="243"/>
      <c r="AW33" s="244"/>
      <c r="AX33" s="242"/>
      <c r="AY33" s="242"/>
      <c r="AZ33" s="243"/>
      <c r="BA33" s="244"/>
      <c r="BB33" s="242"/>
      <c r="BC33" s="242"/>
      <c r="BD33" s="243"/>
      <c r="BE33" s="244"/>
      <c r="BF33" s="242"/>
      <c r="BG33" s="242"/>
      <c r="BH33" s="243"/>
      <c r="BI33" s="244"/>
      <c r="BJ33" s="242"/>
      <c r="BK33" s="242"/>
      <c r="BL33" s="243"/>
      <c r="BM33" s="244"/>
      <c r="BN33" s="242"/>
      <c r="BO33" s="242"/>
      <c r="BP33" s="243"/>
      <c r="BQ33" s="244"/>
      <c r="BR33" s="242"/>
      <c r="BS33" s="242"/>
      <c r="BT33" s="243"/>
      <c r="BU33" s="244"/>
      <c r="BV33" s="242"/>
      <c r="BW33" s="242"/>
      <c r="BX33" s="243"/>
      <c r="BY33" s="244"/>
      <c r="BZ33" s="242"/>
      <c r="CA33" s="242"/>
      <c r="CB33" s="243"/>
      <c r="CC33" s="244"/>
      <c r="CD33" s="242"/>
      <c r="CE33" s="242"/>
      <c r="CF33" s="243"/>
      <c r="CG33" s="244"/>
      <c r="CH33" s="242"/>
      <c r="CI33" s="242"/>
      <c r="CJ33" s="243"/>
      <c r="CK33" s="244"/>
      <c r="CL33" s="242"/>
      <c r="CM33" s="242"/>
      <c r="CN33" s="243"/>
      <c r="CO33" s="244"/>
      <c r="CP33" s="242"/>
      <c r="CQ33" s="242"/>
      <c r="CR33" s="243"/>
      <c r="CS33" s="244"/>
      <c r="CT33" s="242"/>
      <c r="CU33" s="242"/>
      <c r="CV33" s="243"/>
      <c r="CW33" s="244"/>
      <c r="CX33" s="242"/>
      <c r="CY33" s="242"/>
      <c r="CZ33" s="243"/>
      <c r="DA33" s="244"/>
      <c r="DB33" s="242"/>
      <c r="DC33" s="242"/>
      <c r="DD33" s="243"/>
      <c r="DE33" s="244"/>
      <c r="DF33" s="242"/>
      <c r="DG33" s="242"/>
      <c r="DH33" s="243"/>
      <c r="DI33" s="244"/>
      <c r="DJ33" s="242"/>
      <c r="DK33" s="242"/>
      <c r="DL33" s="243"/>
      <c r="DM33" s="244"/>
      <c r="DN33" s="242"/>
      <c r="DO33" s="242"/>
      <c r="DP33" s="243"/>
      <c r="DQ33" s="244"/>
      <c r="DR33" s="242"/>
      <c r="DS33" s="242"/>
      <c r="DT33" s="243"/>
      <c r="DU33" s="244"/>
      <c r="DV33" s="242"/>
      <c r="DW33" s="242"/>
      <c r="DX33" s="243"/>
      <c r="DY33" s="244"/>
      <c r="DZ33" s="242"/>
      <c r="EA33" s="242"/>
      <c r="EB33" s="243"/>
      <c r="EC33" s="244"/>
      <c r="ED33" s="242"/>
      <c r="EE33" s="242"/>
      <c r="EF33" s="243"/>
      <c r="EG33" s="244"/>
      <c r="EH33" s="242"/>
      <c r="EI33" s="242"/>
      <c r="EJ33" s="243"/>
      <c r="EK33" s="244"/>
      <c r="EL33" s="242"/>
      <c r="EM33" s="242"/>
      <c r="EN33" s="243"/>
      <c r="EO33" s="244"/>
      <c r="EP33" s="242"/>
      <c r="EQ33" s="242"/>
      <c r="ER33" s="243"/>
      <c r="ES33" s="244"/>
      <c r="ET33" s="242"/>
      <c r="EU33" s="242"/>
      <c r="EV33" s="243"/>
      <c r="EW33" s="244"/>
      <c r="EX33" s="242"/>
      <c r="EY33" s="242"/>
      <c r="EZ33" s="243"/>
      <c r="FA33" s="244"/>
      <c r="FB33" s="242"/>
      <c r="FC33" s="242"/>
      <c r="FD33" s="243"/>
      <c r="FE33" s="244"/>
      <c r="FF33" s="242"/>
      <c r="FG33" s="242"/>
      <c r="FH33" s="243"/>
      <c r="FI33" s="244"/>
      <c r="FJ33" s="242"/>
      <c r="FK33" s="242"/>
      <c r="FL33" s="243"/>
      <c r="FM33" s="244"/>
      <c r="FN33" s="242"/>
      <c r="FO33" s="242"/>
      <c r="FP33" s="243"/>
      <c r="FQ33" s="244"/>
      <c r="FR33" s="242"/>
      <c r="FS33" s="242"/>
      <c r="FT33" s="243"/>
      <c r="FU33" s="244"/>
      <c r="FV33" s="242"/>
      <c r="FW33" s="242"/>
      <c r="FX33" s="243"/>
      <c r="FY33" s="244"/>
      <c r="FZ33" s="242"/>
      <c r="GA33" s="242"/>
      <c r="GB33" s="243"/>
      <c r="GC33" s="244"/>
      <c r="GD33" s="242"/>
      <c r="GE33" s="242"/>
      <c r="GF33" s="243"/>
      <c r="GG33" s="244"/>
      <c r="GH33" s="242"/>
      <c r="GI33" s="242"/>
      <c r="GJ33" s="243"/>
      <c r="GK33" s="244"/>
      <c r="GL33" s="242"/>
      <c r="GM33" s="242"/>
      <c r="GN33" s="243"/>
      <c r="GO33" s="244"/>
      <c r="GP33" s="242"/>
      <c r="GQ33" s="242"/>
      <c r="GR33" s="243"/>
      <c r="GS33" s="244"/>
      <c r="GT33" s="242"/>
      <c r="GU33" s="242"/>
      <c r="GV33" s="243"/>
      <c r="GW33" s="244"/>
      <c r="GX33" s="242"/>
      <c r="GY33" s="242"/>
      <c r="GZ33" s="243"/>
      <c r="HA33" s="244"/>
      <c r="HB33" s="242"/>
      <c r="HC33" s="242"/>
      <c r="HD33" s="243"/>
      <c r="HE33" s="244"/>
      <c r="HF33" s="242"/>
      <c r="HG33" s="242"/>
      <c r="HH33" s="243"/>
      <c r="HI33" s="244"/>
      <c r="HJ33" s="242"/>
      <c r="HK33" s="242"/>
      <c r="HL33" s="243"/>
      <c r="HM33" s="244"/>
      <c r="HN33" s="242"/>
      <c r="HO33" s="242"/>
      <c r="HP33" s="243"/>
      <c r="HQ33" s="244"/>
      <c r="HR33" s="242"/>
      <c r="HS33" s="242"/>
      <c r="HT33" s="243"/>
      <c r="HU33" s="244"/>
      <c r="HV33" s="242"/>
      <c r="HW33" s="242"/>
      <c r="HX33" s="243"/>
      <c r="HY33" s="244"/>
      <c r="HZ33" s="242"/>
      <c r="IA33" s="242"/>
      <c r="IB33" s="243"/>
      <c r="IC33" s="244"/>
      <c r="ID33" s="242"/>
      <c r="IE33" s="242"/>
      <c r="IF33" s="243"/>
      <c r="IG33" s="244"/>
      <c r="IH33" s="242"/>
      <c r="II33" s="242"/>
      <c r="IJ33" s="243"/>
      <c r="IK33" s="244"/>
      <c r="IL33" s="242"/>
      <c r="IM33" s="242"/>
      <c r="IN33" s="243"/>
      <c r="IO33" s="244"/>
      <c r="IP33" s="242"/>
      <c r="IQ33" s="242"/>
      <c r="IR33" s="243"/>
      <c r="IS33" s="244"/>
      <c r="IT33" s="242"/>
      <c r="IU33" s="242"/>
      <c r="IV33" s="243"/>
      <c r="IW33" s="244"/>
      <c r="IX33" s="242"/>
      <c r="IY33" s="242"/>
      <c r="IZ33" s="243"/>
      <c r="JA33" s="244"/>
      <c r="JB33" s="242"/>
      <c r="JC33" s="242"/>
      <c r="JD33" s="243"/>
      <c r="JE33" s="244"/>
      <c r="JF33" s="242"/>
      <c r="JG33" s="242"/>
      <c r="JH33" s="243"/>
      <c r="JI33" s="244"/>
      <c r="JJ33" s="242"/>
      <c r="JK33" s="242"/>
      <c r="JL33" s="243"/>
      <c r="JM33" s="244"/>
      <c r="JN33" s="242"/>
      <c r="JO33" s="242"/>
      <c r="JP33" s="243"/>
      <c r="JQ33" s="244"/>
      <c r="JR33" s="242"/>
      <c r="JS33" s="242"/>
      <c r="JT33" s="243"/>
      <c r="JU33" s="244"/>
      <c r="JV33" s="242"/>
      <c r="JW33" s="242"/>
      <c r="JX33" s="243"/>
      <c r="JY33" s="244"/>
      <c r="JZ33" s="242"/>
      <c r="KA33" s="242"/>
      <c r="KB33" s="243"/>
      <c r="KC33" s="244"/>
      <c r="KD33" s="242"/>
      <c r="KE33" s="242"/>
      <c r="KF33" s="243"/>
      <c r="KG33" s="244"/>
      <c r="KH33" s="242"/>
      <c r="KI33" s="242"/>
      <c r="KJ33" s="243"/>
      <c r="KK33" s="244"/>
      <c r="KL33" s="242"/>
      <c r="KM33" s="242"/>
      <c r="KN33" s="243"/>
      <c r="KO33" s="244"/>
      <c r="KP33" s="242"/>
      <c r="KQ33" s="242"/>
      <c r="KR33" s="243"/>
      <c r="KS33" s="244"/>
      <c r="KT33" s="242"/>
      <c r="KU33" s="242"/>
      <c r="KV33" s="243"/>
      <c r="KW33" s="244"/>
      <c r="KX33" s="242"/>
      <c r="KY33" s="242"/>
      <c r="KZ33" s="243"/>
      <c r="LA33" s="244"/>
      <c r="LB33" s="242"/>
      <c r="LC33" s="242"/>
      <c r="LD33" s="243"/>
      <c r="LE33" s="244"/>
      <c r="LF33" s="242"/>
      <c r="LG33" s="242"/>
      <c r="LH33" s="243"/>
      <c r="LI33" s="244"/>
      <c r="LJ33" s="242"/>
      <c r="LK33" s="242"/>
      <c r="LL33" s="243"/>
      <c r="LM33" s="244"/>
      <c r="LN33" s="242"/>
      <c r="LO33" s="242"/>
      <c r="LP33" s="243"/>
      <c r="LQ33" s="244"/>
      <c r="LR33" s="242"/>
      <c r="LS33" s="242"/>
      <c r="LT33" s="243"/>
      <c r="LU33" s="244"/>
      <c r="LV33" s="242"/>
      <c r="LW33" s="242"/>
      <c r="LX33" s="243"/>
      <c r="LY33" s="244"/>
      <c r="LZ33" s="242"/>
      <c r="MA33" s="242"/>
      <c r="MB33" s="243"/>
      <c r="MC33" s="244"/>
      <c r="MD33" s="242"/>
      <c r="ME33" s="242"/>
      <c r="MF33" s="243"/>
      <c r="MG33" s="244"/>
      <c r="MH33" s="242"/>
      <c r="MI33" s="242"/>
      <c r="MJ33" s="243"/>
      <c r="MK33" s="244"/>
      <c r="ML33" s="242"/>
      <c r="MM33" s="242"/>
      <c r="MN33" s="243"/>
      <c r="MO33" s="244"/>
      <c r="MP33" s="242"/>
      <c r="MQ33" s="242"/>
      <c r="MR33" s="243"/>
      <c r="MS33" s="244"/>
      <c r="MT33" s="242"/>
      <c r="MU33" s="242"/>
      <c r="MV33" s="243"/>
      <c r="MW33" s="244"/>
      <c r="MX33" s="242"/>
      <c r="MY33" s="242"/>
      <c r="MZ33" s="243"/>
      <c r="NA33" s="244"/>
      <c r="NB33" s="242"/>
      <c r="NC33" s="242"/>
      <c r="ND33" s="243"/>
      <c r="NE33" s="244"/>
      <c r="NF33" s="242"/>
      <c r="NG33" s="242"/>
      <c r="NH33" s="243"/>
      <c r="NI33" s="244"/>
      <c r="NJ33" s="242"/>
      <c r="NK33" s="242"/>
      <c r="NL33" s="243"/>
      <c r="NM33" s="244"/>
      <c r="NN33" s="242"/>
      <c r="NO33" s="242"/>
      <c r="NP33" s="243"/>
      <c r="NQ33" s="244"/>
      <c r="NR33" s="242"/>
      <c r="NS33" s="242"/>
      <c r="NT33" s="243"/>
      <c r="NU33" s="244"/>
      <c r="NV33" s="242"/>
      <c r="NW33" s="242"/>
      <c r="NX33" s="243"/>
      <c r="NY33" s="244"/>
      <c r="NZ33" s="242"/>
      <c r="OA33" s="242"/>
      <c r="OB33" s="243"/>
      <c r="OC33" s="244"/>
      <c r="OD33" s="242"/>
      <c r="OE33" s="242"/>
      <c r="OF33" s="243"/>
      <c r="OG33" s="244"/>
      <c r="OH33" s="242"/>
      <c r="OI33" s="242"/>
      <c r="OJ33" s="243"/>
      <c r="OK33" s="244"/>
      <c r="OL33" s="242"/>
      <c r="OM33" s="242"/>
      <c r="ON33" s="243"/>
      <c r="OO33" s="244"/>
      <c r="OP33" s="242"/>
      <c r="OQ33" s="242"/>
      <c r="OR33" s="243"/>
      <c r="OS33" s="244"/>
      <c r="OT33" s="242"/>
      <c r="OU33" s="242"/>
      <c r="OV33" s="243"/>
      <c r="OW33" s="244"/>
      <c r="OX33" s="242"/>
      <c r="OY33" s="242"/>
      <c r="OZ33" s="243"/>
      <c r="PA33" s="244"/>
      <c r="PB33" s="242"/>
      <c r="PC33" s="242"/>
      <c r="PD33" s="243"/>
      <c r="PE33" s="244"/>
      <c r="PF33" s="242"/>
      <c r="PG33" s="242"/>
      <c r="PH33" s="243"/>
      <c r="PI33" s="244"/>
      <c r="PJ33" s="242"/>
      <c r="PK33" s="242"/>
      <c r="PL33" s="243"/>
      <c r="PM33" s="244"/>
      <c r="PN33" s="242"/>
      <c r="PO33" s="242"/>
      <c r="PP33" s="243"/>
      <c r="PQ33" s="244"/>
      <c r="PR33" s="242"/>
      <c r="PS33" s="242"/>
      <c r="PT33" s="243"/>
      <c r="PU33" s="244"/>
      <c r="PV33" s="242"/>
      <c r="PW33" s="242"/>
      <c r="PX33" s="243"/>
      <c r="PY33" s="244"/>
      <c r="PZ33" s="242"/>
      <c r="QA33" s="242"/>
      <c r="QB33" s="243"/>
      <c r="QC33" s="244"/>
      <c r="QD33" s="242"/>
      <c r="QE33" s="242"/>
      <c r="QF33" s="243"/>
      <c r="QG33" s="244"/>
      <c r="QH33" s="242"/>
      <c r="QI33" s="242"/>
      <c r="QJ33" s="243"/>
      <c r="QK33" s="244"/>
      <c r="QL33" s="242"/>
      <c r="QM33" s="242"/>
      <c r="QN33" s="243"/>
      <c r="QO33" s="244"/>
      <c r="QP33" s="242"/>
      <c r="QQ33" s="242"/>
      <c r="QR33" s="243"/>
      <c r="QS33" s="244"/>
      <c r="QT33" s="242"/>
      <c r="QU33" s="242"/>
      <c r="QV33" s="243"/>
      <c r="QW33" s="244"/>
      <c r="QX33" s="242"/>
      <c r="QY33" s="242"/>
      <c r="QZ33" s="243"/>
      <c r="RA33" s="244"/>
      <c r="RB33" s="242"/>
      <c r="RC33" s="242"/>
      <c r="RD33" s="243"/>
      <c r="RE33" s="244"/>
      <c r="RF33" s="242"/>
      <c r="RG33" s="242"/>
      <c r="RH33" s="243"/>
      <c r="RI33" s="244"/>
      <c r="RJ33" s="242"/>
      <c r="RK33" s="242"/>
      <c r="RL33" s="243"/>
      <c r="RM33" s="244"/>
      <c r="RN33" s="242"/>
      <c r="RO33" s="242"/>
      <c r="RP33" s="243"/>
      <c r="RQ33" s="244"/>
      <c r="RR33" s="242"/>
      <c r="RS33" s="242"/>
      <c r="RT33" s="243"/>
      <c r="RU33" s="244"/>
      <c r="RV33" s="242"/>
      <c r="RW33" s="242"/>
      <c r="RX33" s="243"/>
      <c r="RY33" s="244"/>
      <c r="RZ33" s="242"/>
      <c r="SA33" s="242"/>
      <c r="SB33" s="243"/>
      <c r="SC33" s="244"/>
      <c r="SD33" s="242"/>
      <c r="SE33" s="242"/>
      <c r="SF33" s="243"/>
      <c r="SG33" s="244"/>
      <c r="SH33" s="242"/>
      <c r="SI33" s="242"/>
      <c r="SJ33" s="243"/>
      <c r="SK33" s="244"/>
      <c r="SL33" s="242"/>
      <c r="SM33" s="242"/>
      <c r="SN33" s="243"/>
      <c r="SO33" s="244"/>
      <c r="SP33" s="242"/>
      <c r="SQ33" s="242"/>
      <c r="SR33" s="243"/>
      <c r="SS33" s="244"/>
      <c r="ST33" s="242"/>
      <c r="SU33" s="242"/>
      <c r="SV33" s="243"/>
      <c r="SW33" s="244"/>
      <c r="SX33" s="242"/>
      <c r="SY33" s="242"/>
      <c r="SZ33" s="243"/>
      <c r="TA33" s="244"/>
      <c r="TB33" s="242"/>
      <c r="TC33" s="242"/>
      <c r="TD33" s="243"/>
      <c r="TE33" s="244"/>
      <c r="TF33" s="242"/>
      <c r="TG33" s="242"/>
      <c r="TH33" s="243"/>
      <c r="TI33" s="244"/>
      <c r="TJ33" s="242"/>
      <c r="TK33" s="242"/>
      <c r="TL33" s="243"/>
      <c r="TM33" s="244"/>
      <c r="TN33" s="242"/>
      <c r="TO33" s="242"/>
      <c r="TP33" s="243"/>
      <c r="TQ33" s="244"/>
      <c r="TR33" s="242"/>
      <c r="TS33" s="242"/>
      <c r="TT33" s="243"/>
      <c r="TU33" s="244"/>
      <c r="TV33" s="242"/>
      <c r="TW33" s="242"/>
      <c r="TX33" s="243"/>
      <c r="TY33" s="244"/>
      <c r="TZ33" s="242"/>
      <c r="UA33" s="242"/>
      <c r="UB33" s="243"/>
      <c r="UC33" s="244"/>
      <c r="UD33" s="242"/>
      <c r="UE33" s="242"/>
      <c r="UF33" s="243"/>
      <c r="UG33" s="244"/>
      <c r="UH33" s="242"/>
      <c r="UI33" s="242"/>
      <c r="UJ33" s="243"/>
      <c r="UK33" s="244"/>
      <c r="UL33" s="242"/>
      <c r="UM33" s="242"/>
      <c r="UN33" s="243"/>
      <c r="UO33" s="244"/>
      <c r="UP33" s="242"/>
      <c r="UQ33" s="242"/>
      <c r="UR33" s="243"/>
      <c r="US33" s="244"/>
      <c r="UT33" s="242"/>
      <c r="UU33" s="242"/>
      <c r="UV33" s="243"/>
      <c r="UW33" s="244"/>
      <c r="UX33" s="242"/>
      <c r="UY33" s="242"/>
      <c r="UZ33" s="243"/>
      <c r="VA33" s="244"/>
      <c r="VB33" s="242"/>
      <c r="VC33" s="242"/>
      <c r="VD33" s="243"/>
      <c r="VE33" s="244"/>
      <c r="VF33" s="242"/>
      <c r="VG33" s="242"/>
      <c r="VH33" s="243"/>
      <c r="VI33" s="244"/>
      <c r="VJ33" s="242"/>
      <c r="VK33" s="242"/>
      <c r="VL33" s="243"/>
      <c r="VM33" s="244"/>
      <c r="VN33" s="242"/>
      <c r="VO33" s="242"/>
      <c r="VP33" s="243"/>
      <c r="VQ33" s="244"/>
      <c r="VR33" s="242"/>
      <c r="VS33" s="242"/>
      <c r="VT33" s="243"/>
      <c r="VU33" s="244"/>
      <c r="VV33" s="242"/>
      <c r="VW33" s="242"/>
      <c r="VX33" s="243"/>
      <c r="VY33" s="244"/>
      <c r="VZ33" s="242"/>
      <c r="WA33" s="242"/>
      <c r="WB33" s="243"/>
      <c r="WC33" s="244"/>
      <c r="WD33" s="242"/>
      <c r="WE33" s="242"/>
      <c r="WF33" s="243"/>
      <c r="WG33" s="244"/>
      <c r="WH33" s="242"/>
      <c r="WI33" s="242"/>
      <c r="WJ33" s="243"/>
      <c r="WK33" s="244"/>
      <c r="WL33" s="242"/>
      <c r="WM33" s="242"/>
      <c r="WN33" s="243"/>
      <c r="WO33" s="244"/>
      <c r="WP33" s="242"/>
      <c r="WQ33" s="242"/>
      <c r="WR33" s="243"/>
      <c r="WS33" s="244"/>
      <c r="WT33" s="242"/>
      <c r="WU33" s="242"/>
      <c r="WV33" s="243"/>
      <c r="WW33" s="244"/>
      <c r="WX33" s="242"/>
      <c r="WY33" s="242"/>
      <c r="WZ33" s="243"/>
      <c r="XA33" s="244"/>
      <c r="XB33" s="242"/>
      <c r="XC33" s="242"/>
      <c r="XD33" s="243"/>
      <c r="XE33" s="244"/>
      <c r="XF33" s="242"/>
      <c r="XG33" s="242"/>
      <c r="XH33" s="243"/>
      <c r="XI33" s="244"/>
      <c r="XJ33" s="242"/>
      <c r="XK33" s="242"/>
      <c r="XL33" s="243"/>
      <c r="XM33" s="244"/>
      <c r="XN33" s="242"/>
      <c r="XO33" s="242"/>
      <c r="XP33" s="243"/>
      <c r="XQ33" s="244"/>
      <c r="XR33" s="242"/>
      <c r="XS33" s="242"/>
      <c r="XT33" s="243"/>
      <c r="XU33" s="244"/>
      <c r="XV33" s="242"/>
      <c r="XW33" s="242"/>
      <c r="XX33" s="243"/>
      <c r="XY33" s="244"/>
      <c r="XZ33" s="242"/>
      <c r="YA33" s="242"/>
      <c r="YB33" s="243"/>
      <c r="YC33" s="244"/>
      <c r="YD33" s="242"/>
      <c r="YE33" s="242"/>
      <c r="YF33" s="243"/>
      <c r="YG33" s="244"/>
      <c r="YH33" s="242"/>
      <c r="YI33" s="242"/>
      <c r="YJ33" s="243"/>
      <c r="YK33" s="244"/>
      <c r="YL33" s="242"/>
      <c r="YM33" s="242"/>
      <c r="YN33" s="243"/>
      <c r="YO33" s="244"/>
      <c r="YP33" s="242"/>
      <c r="YQ33" s="242"/>
      <c r="YR33" s="243"/>
      <c r="YS33" s="244"/>
      <c r="YT33" s="242"/>
      <c r="YU33" s="242"/>
      <c r="YV33" s="243"/>
      <c r="YW33" s="244"/>
      <c r="YX33" s="242"/>
      <c r="YY33" s="242"/>
      <c r="YZ33" s="243"/>
      <c r="ZA33" s="244"/>
      <c r="ZB33" s="242"/>
      <c r="ZC33" s="242"/>
      <c r="ZD33" s="243"/>
      <c r="ZE33" s="244"/>
      <c r="ZF33" s="242"/>
      <c r="ZG33" s="242"/>
      <c r="ZH33" s="243"/>
      <c r="ZI33" s="244"/>
      <c r="ZJ33" s="242"/>
      <c r="ZK33" s="242"/>
      <c r="ZL33" s="243"/>
      <c r="ZM33" s="244"/>
      <c r="ZN33" s="242"/>
      <c r="ZO33" s="242"/>
      <c r="ZP33" s="243"/>
      <c r="ZQ33" s="244"/>
      <c r="ZR33" s="242"/>
      <c r="ZS33" s="242"/>
      <c r="ZT33" s="243"/>
      <c r="ZU33" s="244"/>
      <c r="ZV33" s="242"/>
      <c r="ZW33" s="242"/>
      <c r="ZX33" s="243"/>
      <c r="ZY33" s="244"/>
      <c r="ZZ33" s="242"/>
      <c r="AAA33" s="242"/>
      <c r="AAB33" s="243"/>
      <c r="AAC33" s="244"/>
      <c r="AAD33" s="242"/>
      <c r="AAE33" s="242"/>
      <c r="AAF33" s="243"/>
      <c r="AAG33" s="244"/>
      <c r="AAH33" s="242"/>
      <c r="AAI33" s="242"/>
      <c r="AAJ33" s="243"/>
      <c r="AAK33" s="244"/>
      <c r="AAL33" s="242"/>
      <c r="AAM33" s="242"/>
      <c r="AAN33" s="243"/>
      <c r="AAO33" s="244"/>
      <c r="AAP33" s="242"/>
      <c r="AAQ33" s="242"/>
      <c r="AAR33" s="243"/>
      <c r="AAS33" s="244"/>
      <c r="AAT33" s="242"/>
      <c r="AAU33" s="242"/>
      <c r="AAV33" s="243"/>
      <c r="AAW33" s="244"/>
      <c r="AAX33" s="242"/>
      <c r="AAY33" s="242"/>
      <c r="AAZ33" s="243"/>
      <c r="ABA33" s="244"/>
      <c r="ABB33" s="242"/>
      <c r="ABC33" s="242"/>
      <c r="ABD33" s="243"/>
      <c r="ABE33" s="244"/>
      <c r="ABF33" s="242"/>
      <c r="ABG33" s="242"/>
      <c r="ABH33" s="243"/>
      <c r="ABI33" s="244"/>
      <c r="ABJ33" s="242"/>
      <c r="ABK33" s="242"/>
      <c r="ABL33" s="243"/>
      <c r="ABM33" s="244"/>
      <c r="ABN33" s="242"/>
      <c r="ABO33" s="242"/>
      <c r="ABP33" s="243"/>
      <c r="ABQ33" s="244"/>
      <c r="ABR33" s="242"/>
      <c r="ABS33" s="242"/>
      <c r="ABT33" s="243"/>
      <c r="ABU33" s="244"/>
      <c r="ABV33" s="242"/>
      <c r="ABW33" s="242"/>
      <c r="ABX33" s="243"/>
      <c r="ABY33" s="244"/>
      <c r="ABZ33" s="242"/>
      <c r="ACA33" s="242"/>
      <c r="ACB33" s="243"/>
      <c r="ACC33" s="244"/>
      <c r="ACD33" s="242"/>
      <c r="ACE33" s="242"/>
      <c r="ACF33" s="243"/>
      <c r="ACG33" s="244"/>
      <c r="ACH33" s="242"/>
      <c r="ACI33" s="242"/>
      <c r="ACJ33" s="243"/>
      <c r="ACK33" s="244"/>
      <c r="ACL33" s="242"/>
      <c r="ACM33" s="242"/>
      <c r="ACN33" s="243"/>
      <c r="ACO33" s="244"/>
      <c r="ACP33" s="242"/>
      <c r="ACQ33" s="242"/>
      <c r="ACR33" s="243"/>
      <c r="ACS33" s="244"/>
      <c r="ACT33" s="242"/>
      <c r="ACU33" s="242"/>
      <c r="ACV33" s="243"/>
      <c r="ACW33" s="244"/>
      <c r="ACX33" s="242"/>
      <c r="ACY33" s="242"/>
      <c r="ACZ33" s="243"/>
      <c r="ADA33" s="244"/>
      <c r="ADB33" s="242"/>
      <c r="ADC33" s="242"/>
      <c r="ADD33" s="243"/>
      <c r="ADE33" s="244"/>
      <c r="ADF33" s="242"/>
      <c r="ADG33" s="242"/>
      <c r="ADH33" s="243"/>
      <c r="ADI33" s="244"/>
      <c r="ADJ33" s="242"/>
      <c r="ADK33" s="242"/>
      <c r="ADL33" s="243"/>
      <c r="ADM33" s="244"/>
      <c r="ADN33" s="242"/>
      <c r="ADO33" s="242"/>
      <c r="ADP33" s="243"/>
      <c r="ADQ33" s="244"/>
      <c r="ADR33" s="242"/>
      <c r="ADS33" s="242"/>
      <c r="ADT33" s="243"/>
      <c r="ADU33" s="244"/>
      <c r="ADV33" s="242"/>
      <c r="ADW33" s="242"/>
      <c r="ADX33" s="243"/>
      <c r="ADY33" s="244"/>
      <c r="ADZ33" s="242"/>
      <c r="AEA33" s="242"/>
      <c r="AEB33" s="243"/>
      <c r="AEC33" s="244"/>
      <c r="AED33" s="242"/>
      <c r="AEE33" s="242"/>
      <c r="AEF33" s="243"/>
      <c r="AEG33" s="244"/>
      <c r="AEH33" s="242"/>
      <c r="AEI33" s="242"/>
      <c r="AEJ33" s="243"/>
      <c r="AEK33" s="244"/>
      <c r="AEL33" s="242"/>
      <c r="AEM33" s="242"/>
      <c r="AEN33" s="243"/>
      <c r="AEO33" s="244"/>
      <c r="AEP33" s="242"/>
      <c r="AEQ33" s="242"/>
      <c r="AER33" s="243"/>
      <c r="AES33" s="244"/>
      <c r="AET33" s="242"/>
      <c r="AEU33" s="242"/>
      <c r="AEV33" s="243"/>
      <c r="AEW33" s="244"/>
      <c r="AEX33" s="242"/>
      <c r="AEY33" s="242"/>
      <c r="AEZ33" s="243"/>
      <c r="AFA33" s="244"/>
      <c r="AFB33" s="242"/>
      <c r="AFC33" s="242"/>
      <c r="AFD33" s="243"/>
      <c r="AFE33" s="244"/>
      <c r="AFF33" s="242"/>
      <c r="AFG33" s="242"/>
      <c r="AFH33" s="243"/>
      <c r="AFI33" s="244"/>
      <c r="AFJ33" s="242"/>
      <c r="AFK33" s="242"/>
      <c r="AFL33" s="243"/>
      <c r="AFM33" s="244"/>
      <c r="AFN33" s="242"/>
      <c r="AFO33" s="242"/>
      <c r="AFP33" s="243"/>
      <c r="AFQ33" s="244"/>
      <c r="AFR33" s="242"/>
      <c r="AFS33" s="242"/>
      <c r="AFT33" s="243"/>
      <c r="AFU33" s="244"/>
      <c r="AFV33" s="242"/>
      <c r="AFW33" s="242"/>
      <c r="AFX33" s="243"/>
      <c r="AFY33" s="244"/>
      <c r="AFZ33" s="242"/>
      <c r="AGA33" s="242"/>
      <c r="AGB33" s="243"/>
      <c r="AGC33" s="244"/>
      <c r="AGD33" s="242"/>
      <c r="AGE33" s="242"/>
      <c r="AGF33" s="243"/>
      <c r="AGG33" s="244"/>
      <c r="AGH33" s="242"/>
      <c r="AGI33" s="242"/>
      <c r="AGJ33" s="243"/>
      <c r="AGK33" s="244"/>
      <c r="AGL33" s="242"/>
      <c r="AGM33" s="242"/>
      <c r="AGN33" s="243"/>
      <c r="AGO33" s="244"/>
      <c r="AGP33" s="242"/>
      <c r="AGQ33" s="242"/>
      <c r="AGR33" s="243"/>
      <c r="AGS33" s="244"/>
      <c r="AGT33" s="242"/>
      <c r="AGU33" s="242"/>
      <c r="AGV33" s="243"/>
      <c r="AGW33" s="244"/>
      <c r="AGX33" s="242"/>
      <c r="AGY33" s="242"/>
      <c r="AGZ33" s="243"/>
      <c r="AHA33" s="244"/>
      <c r="AHB33" s="242"/>
      <c r="AHC33" s="242"/>
      <c r="AHD33" s="243"/>
      <c r="AHE33" s="244"/>
      <c r="AHF33" s="242"/>
      <c r="AHG33" s="242"/>
      <c r="AHH33" s="243"/>
      <c r="AHI33" s="244"/>
      <c r="AHJ33" s="242"/>
      <c r="AHK33" s="242"/>
      <c r="AHL33" s="243"/>
      <c r="AHM33" s="244"/>
      <c r="AHN33" s="242"/>
      <c r="AHO33" s="242"/>
      <c r="AHP33" s="243"/>
      <c r="AHQ33" s="244"/>
      <c r="AHR33" s="242"/>
      <c r="AHS33" s="242"/>
      <c r="AHT33" s="243"/>
      <c r="AHU33" s="244"/>
      <c r="AHV33" s="242"/>
      <c r="AHW33" s="242"/>
      <c r="AHX33" s="243"/>
      <c r="AHY33" s="244"/>
      <c r="AHZ33" s="242"/>
      <c r="AIA33" s="242"/>
      <c r="AIB33" s="243"/>
      <c r="AIC33" s="244"/>
      <c r="AID33" s="242"/>
      <c r="AIE33" s="242"/>
      <c r="AIF33" s="243"/>
      <c r="AIG33" s="244"/>
      <c r="AIH33" s="242"/>
      <c r="AII33" s="242"/>
      <c r="AIJ33" s="243"/>
      <c r="AIK33" s="244"/>
      <c r="AIL33" s="242"/>
      <c r="AIM33" s="242"/>
      <c r="AIN33" s="243"/>
      <c r="AIO33" s="244"/>
      <c r="AIP33" s="242"/>
      <c r="AIQ33" s="242"/>
      <c r="AIR33" s="243"/>
      <c r="AIS33" s="244"/>
      <c r="AIT33" s="242"/>
      <c r="AIU33" s="242"/>
      <c r="AIV33" s="243"/>
      <c r="AIW33" s="244"/>
      <c r="AIX33" s="242"/>
      <c r="AIY33" s="242"/>
      <c r="AIZ33" s="243"/>
      <c r="AJA33" s="244"/>
      <c r="AJB33" s="242"/>
      <c r="AJC33" s="242"/>
      <c r="AJD33" s="243"/>
      <c r="AJE33" s="244"/>
      <c r="AJF33" s="242"/>
      <c r="AJG33" s="242"/>
      <c r="AJH33" s="243"/>
      <c r="AJI33" s="244"/>
      <c r="AJJ33" s="242"/>
      <c r="AJK33" s="242"/>
      <c r="AJL33" s="243"/>
      <c r="AJM33" s="244"/>
      <c r="AJN33" s="242"/>
      <c r="AJO33" s="242"/>
      <c r="AJP33" s="243"/>
      <c r="AJQ33" s="244"/>
      <c r="AJR33" s="242"/>
      <c r="AJS33" s="242"/>
      <c r="AJT33" s="243"/>
      <c r="AJU33" s="244"/>
      <c r="AJV33" s="242"/>
      <c r="AJW33" s="242"/>
      <c r="AJX33" s="243"/>
      <c r="AJY33" s="244"/>
      <c r="AJZ33" s="242"/>
      <c r="AKA33" s="242"/>
      <c r="AKB33" s="243"/>
      <c r="AKC33" s="244"/>
      <c r="AKD33" s="242"/>
      <c r="AKE33" s="242"/>
      <c r="AKF33" s="243"/>
      <c r="AKG33" s="244"/>
      <c r="AKH33" s="242"/>
      <c r="AKI33" s="242"/>
      <c r="AKJ33" s="243"/>
      <c r="AKK33" s="244"/>
      <c r="AKL33" s="242"/>
      <c r="AKM33" s="242"/>
      <c r="AKN33" s="243"/>
      <c r="AKO33" s="244"/>
      <c r="AKP33" s="242"/>
      <c r="AKQ33" s="242"/>
      <c r="AKR33" s="243"/>
      <c r="AKS33" s="244"/>
      <c r="AKT33" s="242"/>
      <c r="AKU33" s="242"/>
      <c r="AKV33" s="243"/>
      <c r="AKW33" s="244"/>
      <c r="AKX33" s="242"/>
      <c r="AKY33" s="242"/>
      <c r="AKZ33" s="243"/>
      <c r="ALA33" s="244"/>
      <c r="ALB33" s="242"/>
      <c r="ALC33" s="242"/>
      <c r="ALD33" s="243"/>
      <c r="ALE33" s="244"/>
      <c r="ALF33" s="242"/>
      <c r="ALG33" s="242"/>
      <c r="ALH33" s="243"/>
      <c r="ALI33" s="244"/>
      <c r="ALJ33" s="242"/>
      <c r="ALK33" s="242"/>
      <c r="ALL33" s="243"/>
      <c r="ALM33" s="244"/>
      <c r="ALN33" s="242"/>
      <c r="ALO33" s="242"/>
      <c r="ALP33" s="243"/>
      <c r="ALQ33" s="244"/>
      <c r="ALR33" s="242"/>
      <c r="ALS33" s="242"/>
      <c r="ALT33" s="243"/>
      <c r="ALU33" s="244"/>
      <c r="ALV33" s="242"/>
      <c r="ALW33" s="242"/>
      <c r="ALX33" s="243"/>
      <c r="ALY33" s="244"/>
      <c r="ALZ33" s="242"/>
      <c r="AMA33" s="242"/>
      <c r="AMB33" s="243"/>
      <c r="AMC33" s="244"/>
      <c r="AMD33" s="242"/>
      <c r="AME33" s="242"/>
      <c r="AMF33" s="243"/>
      <c r="AMG33" s="244"/>
      <c r="AMH33" s="242"/>
      <c r="AMI33" s="242"/>
      <c r="AMJ33" s="243"/>
      <c r="AMK33" s="244"/>
      <c r="AML33" s="242"/>
      <c r="AMM33" s="242"/>
      <c r="AMN33" s="243"/>
      <c r="AMO33" s="244"/>
      <c r="AMP33" s="242"/>
      <c r="AMQ33" s="242"/>
      <c r="AMR33" s="243"/>
      <c r="AMS33" s="244"/>
      <c r="AMT33" s="242"/>
      <c r="AMU33" s="242"/>
      <c r="AMV33" s="243"/>
      <c r="AMW33" s="244"/>
      <c r="AMX33" s="242"/>
      <c r="AMY33" s="242"/>
      <c r="AMZ33" s="243"/>
      <c r="ANA33" s="244"/>
      <c r="ANB33" s="242"/>
      <c r="ANC33" s="242"/>
      <c r="AND33" s="243"/>
      <c r="ANE33" s="244"/>
      <c r="ANF33" s="242"/>
      <c r="ANG33" s="242"/>
      <c r="ANH33" s="243"/>
      <c r="ANI33" s="244"/>
      <c r="ANJ33" s="242"/>
      <c r="ANK33" s="242"/>
      <c r="ANL33" s="243"/>
      <c r="ANM33" s="244"/>
      <c r="ANN33" s="242"/>
      <c r="ANO33" s="242"/>
      <c r="ANP33" s="243"/>
      <c r="ANQ33" s="244"/>
      <c r="ANR33" s="242"/>
      <c r="ANS33" s="242"/>
      <c r="ANT33" s="243"/>
      <c r="ANU33" s="244"/>
      <c r="ANV33" s="242"/>
      <c r="ANW33" s="242"/>
      <c r="ANX33" s="243"/>
      <c r="ANY33" s="244"/>
      <c r="ANZ33" s="242"/>
      <c r="AOA33" s="242"/>
      <c r="AOB33" s="243"/>
      <c r="AOC33" s="244"/>
      <c r="AOD33" s="242"/>
      <c r="AOE33" s="242"/>
      <c r="AOF33" s="243"/>
      <c r="AOG33" s="244"/>
      <c r="AOH33" s="242"/>
      <c r="AOI33" s="242"/>
      <c r="AOJ33" s="243"/>
      <c r="AOK33" s="244"/>
      <c r="AOL33" s="242"/>
      <c r="AOM33" s="242"/>
      <c r="AON33" s="243"/>
      <c r="AOO33" s="244"/>
      <c r="AOP33" s="242"/>
      <c r="AOQ33" s="242"/>
      <c r="AOR33" s="243"/>
      <c r="AOS33" s="244"/>
      <c r="AOT33" s="242"/>
      <c r="AOU33" s="242"/>
      <c r="AOV33" s="243"/>
      <c r="AOW33" s="244"/>
      <c r="AOX33" s="242"/>
      <c r="AOY33" s="242"/>
      <c r="AOZ33" s="243"/>
      <c r="APA33" s="244"/>
      <c r="APB33" s="242"/>
      <c r="APC33" s="242"/>
      <c r="APD33" s="243"/>
      <c r="APE33" s="244"/>
      <c r="APF33" s="242"/>
      <c r="APG33" s="242"/>
      <c r="APH33" s="243"/>
      <c r="API33" s="244"/>
      <c r="APJ33" s="242"/>
      <c r="APK33" s="242"/>
      <c r="APL33" s="243"/>
      <c r="APM33" s="244"/>
      <c r="APN33" s="242"/>
      <c r="APO33" s="242"/>
      <c r="APP33" s="243"/>
      <c r="APQ33" s="244"/>
      <c r="APR33" s="242"/>
      <c r="APS33" s="242"/>
      <c r="APT33" s="243"/>
      <c r="APU33" s="244"/>
      <c r="APV33" s="242"/>
      <c r="APW33" s="242"/>
      <c r="APX33" s="243"/>
      <c r="APY33" s="244"/>
      <c r="APZ33" s="242"/>
      <c r="AQA33" s="242"/>
      <c r="AQB33" s="243"/>
      <c r="AQC33" s="244"/>
      <c r="AQD33" s="242"/>
      <c r="AQE33" s="242"/>
      <c r="AQF33" s="243"/>
      <c r="AQG33" s="244"/>
      <c r="AQH33" s="242"/>
      <c r="AQI33" s="242"/>
      <c r="AQJ33" s="243"/>
      <c r="AQK33" s="244"/>
      <c r="AQL33" s="242"/>
      <c r="AQM33" s="242"/>
      <c r="AQN33" s="243"/>
      <c r="AQO33" s="244"/>
      <c r="AQP33" s="242"/>
      <c r="AQQ33" s="242"/>
      <c r="AQR33" s="243"/>
      <c r="AQS33" s="244"/>
      <c r="AQT33" s="242"/>
      <c r="AQU33" s="242"/>
      <c r="AQV33" s="243"/>
      <c r="AQW33" s="244"/>
      <c r="AQX33" s="242"/>
      <c r="AQY33" s="242"/>
      <c r="AQZ33" s="243"/>
      <c r="ARA33" s="244"/>
      <c r="ARB33" s="242"/>
      <c r="ARC33" s="242"/>
      <c r="ARD33" s="243"/>
      <c r="ARE33" s="244"/>
      <c r="ARF33" s="242"/>
      <c r="ARG33" s="242"/>
      <c r="ARH33" s="243"/>
      <c r="ARI33" s="244"/>
      <c r="ARJ33" s="242"/>
      <c r="ARK33" s="242"/>
      <c r="ARL33" s="243"/>
      <c r="ARM33" s="244"/>
      <c r="ARN33" s="242"/>
      <c r="ARO33" s="242"/>
      <c r="ARP33" s="243"/>
      <c r="ARQ33" s="244"/>
      <c r="ARR33" s="242"/>
      <c r="ARS33" s="242"/>
      <c r="ART33" s="243"/>
      <c r="ARU33" s="244"/>
      <c r="ARV33" s="242"/>
      <c r="ARW33" s="242"/>
      <c r="ARX33" s="243"/>
      <c r="ARY33" s="244"/>
      <c r="ARZ33" s="242"/>
      <c r="ASA33" s="242"/>
      <c r="ASB33" s="243"/>
      <c r="ASC33" s="244"/>
      <c r="ASD33" s="242"/>
      <c r="ASE33" s="242"/>
      <c r="ASF33" s="243"/>
      <c r="ASG33" s="244"/>
      <c r="ASH33" s="242"/>
      <c r="ASI33" s="242"/>
      <c r="ASJ33" s="243"/>
      <c r="ASK33" s="244"/>
      <c r="ASL33" s="242"/>
      <c r="ASM33" s="242"/>
      <c r="ASN33" s="243"/>
      <c r="ASO33" s="244"/>
      <c r="ASP33" s="242"/>
      <c r="ASQ33" s="242"/>
      <c r="ASR33" s="243"/>
      <c r="ASS33" s="244"/>
      <c r="AST33" s="242"/>
      <c r="ASU33" s="242"/>
      <c r="ASV33" s="243"/>
      <c r="ASW33" s="244"/>
      <c r="ASX33" s="242"/>
      <c r="ASY33" s="242"/>
      <c r="ASZ33" s="243"/>
      <c r="ATA33" s="244"/>
      <c r="ATB33" s="242"/>
      <c r="ATC33" s="242"/>
      <c r="ATD33" s="243"/>
      <c r="ATE33" s="244"/>
      <c r="ATF33" s="242"/>
      <c r="ATG33" s="242"/>
      <c r="ATH33" s="243"/>
      <c r="ATI33" s="244"/>
      <c r="ATJ33" s="242"/>
      <c r="ATK33" s="242"/>
      <c r="ATL33" s="243"/>
      <c r="ATM33" s="244"/>
      <c r="ATN33" s="242"/>
      <c r="ATO33" s="242"/>
      <c r="ATP33" s="243"/>
      <c r="ATQ33" s="244"/>
      <c r="ATR33" s="242"/>
      <c r="ATS33" s="242"/>
      <c r="ATT33" s="243"/>
      <c r="ATU33" s="244"/>
      <c r="ATV33" s="242"/>
      <c r="ATW33" s="242"/>
      <c r="ATX33" s="243"/>
      <c r="ATY33" s="244"/>
      <c r="ATZ33" s="242"/>
      <c r="AUA33" s="242"/>
      <c r="AUB33" s="243"/>
      <c r="AUC33" s="244"/>
      <c r="AUD33" s="242"/>
      <c r="AUE33" s="242"/>
      <c r="AUF33" s="243"/>
      <c r="AUG33" s="244"/>
      <c r="AUH33" s="242"/>
      <c r="AUI33" s="242"/>
      <c r="AUJ33" s="243"/>
      <c r="AUK33" s="244"/>
      <c r="AUL33" s="242"/>
      <c r="AUM33" s="242"/>
      <c r="AUN33" s="243"/>
      <c r="AUO33" s="244"/>
      <c r="AUP33" s="242"/>
      <c r="AUQ33" s="242"/>
      <c r="AUR33" s="243"/>
      <c r="AUS33" s="244"/>
      <c r="AUT33" s="242"/>
      <c r="AUU33" s="242"/>
      <c r="AUV33" s="243"/>
      <c r="AUW33" s="244"/>
      <c r="AUX33" s="242"/>
      <c r="AUY33" s="242"/>
      <c r="AUZ33" s="243"/>
      <c r="AVA33" s="244"/>
      <c r="AVB33" s="242"/>
      <c r="AVC33" s="242"/>
      <c r="AVD33" s="243"/>
      <c r="AVE33" s="244"/>
      <c r="AVF33" s="242"/>
      <c r="AVG33" s="242"/>
      <c r="AVH33" s="243"/>
      <c r="AVI33" s="244"/>
      <c r="AVJ33" s="242"/>
      <c r="AVK33" s="242"/>
      <c r="AVL33" s="243"/>
      <c r="AVM33" s="244"/>
      <c r="AVN33" s="242"/>
      <c r="AVO33" s="242"/>
      <c r="AVP33" s="243"/>
      <c r="AVQ33" s="244"/>
      <c r="AVR33" s="242"/>
      <c r="AVS33" s="242"/>
      <c r="AVT33" s="243"/>
      <c r="AVU33" s="244"/>
      <c r="AVV33" s="242"/>
      <c r="AVW33" s="242"/>
      <c r="AVX33" s="243"/>
      <c r="AVY33" s="244"/>
      <c r="AVZ33" s="242"/>
      <c r="AWA33" s="242"/>
      <c r="AWB33" s="243"/>
      <c r="AWC33" s="244"/>
      <c r="AWD33" s="242"/>
      <c r="AWE33" s="242"/>
      <c r="AWF33" s="243"/>
      <c r="AWG33" s="244"/>
      <c r="AWH33" s="242"/>
      <c r="AWI33" s="242"/>
      <c r="AWJ33" s="243"/>
      <c r="AWK33" s="244"/>
      <c r="AWL33" s="242"/>
      <c r="AWM33" s="242"/>
      <c r="AWN33" s="243"/>
      <c r="AWO33" s="244"/>
      <c r="AWP33" s="242"/>
      <c r="AWQ33" s="242"/>
      <c r="AWR33" s="243"/>
      <c r="AWS33" s="244"/>
      <c r="AWT33" s="242"/>
      <c r="AWU33" s="242"/>
      <c r="AWV33" s="243"/>
      <c r="AWW33" s="244"/>
      <c r="AWX33" s="242"/>
      <c r="AWY33" s="242"/>
      <c r="AWZ33" s="243"/>
      <c r="AXA33" s="244"/>
      <c r="AXB33" s="242"/>
      <c r="AXC33" s="242"/>
      <c r="AXD33" s="243"/>
      <c r="AXE33" s="244"/>
      <c r="AXF33" s="242"/>
      <c r="AXG33" s="242"/>
      <c r="AXH33" s="243"/>
      <c r="AXI33" s="244"/>
      <c r="AXJ33" s="242"/>
      <c r="AXK33" s="242"/>
      <c r="AXL33" s="243"/>
      <c r="AXM33" s="244"/>
      <c r="AXN33" s="242"/>
      <c r="AXO33" s="242"/>
      <c r="AXP33" s="243"/>
      <c r="AXQ33" s="244"/>
      <c r="AXR33" s="242"/>
      <c r="AXS33" s="242"/>
      <c r="AXT33" s="243"/>
      <c r="AXU33" s="244"/>
      <c r="AXV33" s="242"/>
      <c r="AXW33" s="242"/>
      <c r="AXX33" s="243"/>
      <c r="AXY33" s="244"/>
      <c r="AXZ33" s="242"/>
      <c r="AYA33" s="242"/>
      <c r="AYB33" s="243"/>
      <c r="AYC33" s="244"/>
      <c r="AYD33" s="242"/>
      <c r="AYE33" s="242"/>
      <c r="AYF33" s="243"/>
      <c r="AYG33" s="244"/>
      <c r="AYH33" s="242"/>
      <c r="AYI33" s="242"/>
      <c r="AYJ33" s="243"/>
      <c r="AYK33" s="244"/>
      <c r="AYL33" s="242"/>
      <c r="AYM33" s="242"/>
      <c r="AYN33" s="243"/>
      <c r="AYO33" s="244"/>
      <c r="AYP33" s="242"/>
      <c r="AYQ33" s="242"/>
      <c r="AYR33" s="243"/>
      <c r="AYS33" s="244"/>
      <c r="AYT33" s="242"/>
      <c r="AYU33" s="242"/>
      <c r="AYV33" s="243"/>
      <c r="AYW33" s="244"/>
      <c r="AYX33" s="242"/>
      <c r="AYY33" s="242"/>
      <c r="AYZ33" s="243"/>
      <c r="AZA33" s="244"/>
      <c r="AZB33" s="242"/>
      <c r="AZC33" s="242"/>
      <c r="AZD33" s="243"/>
      <c r="AZE33" s="244"/>
      <c r="AZF33" s="242"/>
      <c r="AZG33" s="242"/>
      <c r="AZH33" s="243"/>
      <c r="AZI33" s="244"/>
      <c r="AZJ33" s="242"/>
      <c r="AZK33" s="242"/>
      <c r="AZL33" s="243"/>
      <c r="AZM33" s="244"/>
      <c r="AZN33" s="242"/>
      <c r="AZO33" s="242"/>
      <c r="AZP33" s="243"/>
      <c r="AZQ33" s="244"/>
      <c r="AZR33" s="242"/>
      <c r="AZS33" s="242"/>
      <c r="AZT33" s="243"/>
      <c r="AZU33" s="244"/>
      <c r="AZV33" s="242"/>
      <c r="AZW33" s="242"/>
      <c r="AZX33" s="243"/>
      <c r="AZY33" s="244"/>
      <c r="AZZ33" s="242"/>
      <c r="BAA33" s="242"/>
      <c r="BAB33" s="243"/>
      <c r="BAC33" s="244"/>
      <c r="BAD33" s="242"/>
      <c r="BAE33" s="242"/>
      <c r="BAF33" s="243"/>
      <c r="BAG33" s="244"/>
      <c r="BAH33" s="242"/>
      <c r="BAI33" s="242"/>
      <c r="BAJ33" s="243"/>
      <c r="BAK33" s="244"/>
      <c r="BAL33" s="242"/>
      <c r="BAM33" s="242"/>
      <c r="BAN33" s="243"/>
      <c r="BAO33" s="244"/>
      <c r="BAP33" s="242"/>
      <c r="BAQ33" s="242"/>
      <c r="BAR33" s="243"/>
      <c r="BAS33" s="244"/>
      <c r="BAT33" s="242"/>
      <c r="BAU33" s="242"/>
      <c r="BAV33" s="243"/>
      <c r="BAW33" s="244"/>
      <c r="BAX33" s="242"/>
      <c r="BAY33" s="242"/>
      <c r="BAZ33" s="243"/>
      <c r="BBA33" s="244"/>
      <c r="BBB33" s="242"/>
      <c r="BBC33" s="242"/>
      <c r="BBD33" s="243"/>
      <c r="BBE33" s="244"/>
      <c r="BBF33" s="242"/>
      <c r="BBG33" s="242"/>
      <c r="BBH33" s="243"/>
      <c r="BBI33" s="244"/>
      <c r="BBJ33" s="242"/>
      <c r="BBK33" s="242"/>
      <c r="BBL33" s="243"/>
      <c r="BBM33" s="244"/>
      <c r="BBN33" s="242"/>
      <c r="BBO33" s="242"/>
      <c r="BBP33" s="243"/>
      <c r="BBQ33" s="244"/>
      <c r="BBR33" s="242"/>
      <c r="BBS33" s="242"/>
      <c r="BBT33" s="243"/>
      <c r="BBU33" s="244"/>
      <c r="BBV33" s="242"/>
      <c r="BBW33" s="242"/>
      <c r="BBX33" s="243"/>
      <c r="BBY33" s="244"/>
      <c r="BBZ33" s="242"/>
      <c r="BCA33" s="242"/>
      <c r="BCB33" s="243"/>
      <c r="BCC33" s="244"/>
      <c r="BCD33" s="242"/>
      <c r="BCE33" s="242"/>
      <c r="BCF33" s="243"/>
      <c r="BCG33" s="244"/>
      <c r="BCH33" s="242"/>
      <c r="BCI33" s="242"/>
      <c r="BCJ33" s="243"/>
      <c r="BCK33" s="244"/>
      <c r="BCL33" s="242"/>
      <c r="BCM33" s="242"/>
      <c r="BCN33" s="243"/>
      <c r="BCO33" s="244"/>
      <c r="BCP33" s="242"/>
      <c r="BCQ33" s="242"/>
      <c r="BCR33" s="243"/>
      <c r="BCS33" s="244"/>
      <c r="BCT33" s="242"/>
      <c r="BCU33" s="242"/>
      <c r="BCV33" s="243"/>
      <c r="BCW33" s="244"/>
      <c r="BCX33" s="242"/>
      <c r="BCY33" s="242"/>
      <c r="BCZ33" s="243"/>
      <c r="BDA33" s="244"/>
      <c r="BDB33" s="242"/>
      <c r="BDC33" s="242"/>
      <c r="BDD33" s="243"/>
      <c r="BDE33" s="244"/>
      <c r="BDF33" s="242"/>
      <c r="BDG33" s="242"/>
      <c r="BDH33" s="243"/>
      <c r="BDI33" s="244"/>
      <c r="BDJ33" s="242"/>
      <c r="BDK33" s="242"/>
      <c r="BDL33" s="243"/>
      <c r="BDM33" s="244"/>
      <c r="BDN33" s="242"/>
      <c r="BDO33" s="242"/>
      <c r="BDP33" s="243"/>
      <c r="BDQ33" s="244"/>
      <c r="BDR33" s="242"/>
      <c r="BDS33" s="242"/>
      <c r="BDT33" s="243"/>
      <c r="BDU33" s="244"/>
      <c r="BDV33" s="242"/>
      <c r="BDW33" s="242"/>
      <c r="BDX33" s="243"/>
      <c r="BDY33" s="244"/>
      <c r="BDZ33" s="242"/>
      <c r="BEA33" s="242"/>
      <c r="BEB33" s="243"/>
      <c r="BEC33" s="244"/>
      <c r="BED33" s="242"/>
      <c r="BEE33" s="242"/>
      <c r="BEF33" s="243"/>
      <c r="BEG33" s="244"/>
      <c r="BEH33" s="242"/>
      <c r="BEI33" s="242"/>
      <c r="BEJ33" s="243"/>
      <c r="BEK33" s="244"/>
      <c r="BEL33" s="242"/>
      <c r="BEM33" s="242"/>
      <c r="BEN33" s="243"/>
      <c r="BEO33" s="244"/>
      <c r="BEP33" s="242"/>
      <c r="BEQ33" s="242"/>
      <c r="BER33" s="243"/>
      <c r="BES33" s="244"/>
      <c r="BET33" s="242"/>
      <c r="BEU33" s="242"/>
      <c r="BEV33" s="243"/>
      <c r="BEW33" s="244"/>
      <c r="BEX33" s="242"/>
      <c r="BEY33" s="242"/>
      <c r="BEZ33" s="243"/>
      <c r="BFA33" s="244"/>
      <c r="BFB33" s="242"/>
      <c r="BFC33" s="242"/>
      <c r="BFD33" s="243"/>
      <c r="BFE33" s="244"/>
      <c r="BFF33" s="242"/>
      <c r="BFG33" s="242"/>
      <c r="BFH33" s="243"/>
      <c r="BFI33" s="244"/>
      <c r="BFJ33" s="242"/>
      <c r="BFK33" s="242"/>
      <c r="BFL33" s="243"/>
      <c r="BFM33" s="244"/>
      <c r="BFN33" s="242"/>
      <c r="BFO33" s="242"/>
      <c r="BFP33" s="243"/>
      <c r="BFQ33" s="244"/>
      <c r="BFR33" s="242"/>
      <c r="BFS33" s="242"/>
      <c r="BFT33" s="243"/>
      <c r="BFU33" s="244"/>
      <c r="BFV33" s="242"/>
      <c r="BFW33" s="242"/>
      <c r="BFX33" s="243"/>
      <c r="BFY33" s="244"/>
      <c r="BFZ33" s="242"/>
      <c r="BGA33" s="242"/>
      <c r="BGB33" s="243"/>
      <c r="BGC33" s="244"/>
      <c r="BGD33" s="242"/>
      <c r="BGE33" s="242"/>
      <c r="BGF33" s="243"/>
      <c r="BGG33" s="244"/>
      <c r="BGH33" s="242"/>
      <c r="BGI33" s="242"/>
      <c r="BGJ33" s="243"/>
      <c r="BGK33" s="244"/>
      <c r="BGL33" s="242"/>
      <c r="BGM33" s="242"/>
      <c r="BGN33" s="243"/>
      <c r="BGO33" s="244"/>
      <c r="BGP33" s="242"/>
      <c r="BGQ33" s="242"/>
      <c r="BGR33" s="243"/>
      <c r="BGS33" s="244"/>
      <c r="BGT33" s="242"/>
      <c r="BGU33" s="242"/>
      <c r="BGV33" s="243"/>
      <c r="BGW33" s="244"/>
      <c r="BGX33" s="242"/>
      <c r="BGY33" s="242"/>
      <c r="BGZ33" s="243"/>
      <c r="BHA33" s="244"/>
      <c r="BHB33" s="242"/>
      <c r="BHC33" s="242"/>
      <c r="BHD33" s="243"/>
      <c r="BHE33" s="244"/>
      <c r="BHF33" s="242"/>
      <c r="BHG33" s="242"/>
      <c r="BHH33" s="243"/>
      <c r="BHI33" s="244"/>
      <c r="BHJ33" s="242"/>
      <c r="BHK33" s="242"/>
      <c r="BHL33" s="243"/>
      <c r="BHM33" s="244"/>
      <c r="BHN33" s="242"/>
      <c r="BHO33" s="242"/>
      <c r="BHP33" s="243"/>
      <c r="BHQ33" s="244"/>
      <c r="BHR33" s="242"/>
      <c r="BHS33" s="242"/>
      <c r="BHT33" s="243"/>
      <c r="BHU33" s="244"/>
      <c r="BHV33" s="242"/>
      <c r="BHW33" s="242"/>
      <c r="BHX33" s="243"/>
      <c r="BHY33" s="244"/>
      <c r="BHZ33" s="242"/>
      <c r="BIA33" s="242"/>
      <c r="BIB33" s="243"/>
      <c r="BIC33" s="244"/>
      <c r="BID33" s="242"/>
      <c r="BIE33" s="242"/>
      <c r="BIF33" s="243"/>
      <c r="BIG33" s="244"/>
      <c r="BIH33" s="242"/>
      <c r="BII33" s="242"/>
      <c r="BIJ33" s="243"/>
      <c r="BIK33" s="244"/>
      <c r="BIL33" s="242"/>
      <c r="BIM33" s="242"/>
      <c r="BIN33" s="243"/>
      <c r="BIO33" s="244"/>
      <c r="BIP33" s="242"/>
      <c r="BIQ33" s="242"/>
      <c r="BIR33" s="243"/>
      <c r="BIS33" s="244"/>
      <c r="BIT33" s="242"/>
      <c r="BIU33" s="242"/>
      <c r="BIV33" s="243"/>
      <c r="BIW33" s="244"/>
      <c r="BIX33" s="242"/>
      <c r="BIY33" s="242"/>
      <c r="BIZ33" s="243"/>
      <c r="BJA33" s="244"/>
      <c r="BJB33" s="242"/>
      <c r="BJC33" s="242"/>
      <c r="BJD33" s="243"/>
      <c r="BJE33" s="244"/>
      <c r="BJF33" s="242"/>
      <c r="BJG33" s="242"/>
      <c r="BJH33" s="243"/>
      <c r="BJI33" s="244"/>
      <c r="BJJ33" s="242"/>
      <c r="BJK33" s="242"/>
      <c r="BJL33" s="243"/>
      <c r="BJM33" s="244"/>
      <c r="BJN33" s="242"/>
      <c r="BJO33" s="242"/>
      <c r="BJP33" s="243"/>
      <c r="BJQ33" s="244"/>
      <c r="BJR33" s="242"/>
      <c r="BJS33" s="242"/>
      <c r="BJT33" s="243"/>
      <c r="BJU33" s="244"/>
      <c r="BJV33" s="242"/>
      <c r="BJW33" s="242"/>
      <c r="BJX33" s="243"/>
      <c r="BJY33" s="244"/>
      <c r="BJZ33" s="242"/>
      <c r="BKA33" s="242"/>
      <c r="BKB33" s="243"/>
      <c r="BKC33" s="244"/>
      <c r="BKD33" s="242"/>
      <c r="BKE33" s="242"/>
      <c r="BKF33" s="243"/>
      <c r="BKG33" s="244"/>
      <c r="BKH33" s="242"/>
      <c r="BKI33" s="242"/>
      <c r="BKJ33" s="243"/>
      <c r="BKK33" s="244"/>
      <c r="BKL33" s="242"/>
      <c r="BKM33" s="242"/>
      <c r="BKN33" s="243"/>
      <c r="BKO33" s="244"/>
      <c r="BKP33" s="242"/>
      <c r="BKQ33" s="242"/>
      <c r="BKR33" s="243"/>
      <c r="BKS33" s="244"/>
      <c r="BKT33" s="242"/>
      <c r="BKU33" s="242"/>
      <c r="BKV33" s="243"/>
      <c r="BKW33" s="244"/>
      <c r="BKX33" s="242"/>
      <c r="BKY33" s="242"/>
      <c r="BKZ33" s="243"/>
      <c r="BLA33" s="244"/>
      <c r="BLB33" s="242"/>
      <c r="BLC33" s="242"/>
      <c r="BLD33" s="243"/>
      <c r="BLE33" s="244"/>
      <c r="BLF33" s="242"/>
      <c r="BLG33" s="242"/>
      <c r="BLH33" s="243"/>
      <c r="BLI33" s="244"/>
      <c r="BLJ33" s="242"/>
      <c r="BLK33" s="242"/>
      <c r="BLL33" s="243"/>
      <c r="BLM33" s="244"/>
      <c r="BLN33" s="242"/>
      <c r="BLO33" s="242"/>
      <c r="BLP33" s="243"/>
      <c r="BLQ33" s="244"/>
      <c r="BLR33" s="242"/>
      <c r="BLS33" s="242"/>
      <c r="BLT33" s="243"/>
      <c r="BLU33" s="244"/>
      <c r="BLV33" s="242"/>
      <c r="BLW33" s="242"/>
      <c r="BLX33" s="243"/>
      <c r="BLY33" s="244"/>
      <c r="BLZ33" s="242"/>
      <c r="BMA33" s="242"/>
      <c r="BMB33" s="243"/>
      <c r="BMC33" s="244"/>
      <c r="BMD33" s="242"/>
      <c r="BME33" s="242"/>
      <c r="BMF33" s="243"/>
      <c r="BMG33" s="244"/>
      <c r="BMH33" s="242"/>
      <c r="BMI33" s="242"/>
      <c r="BMJ33" s="243"/>
      <c r="BMK33" s="244"/>
      <c r="BML33" s="242"/>
      <c r="BMM33" s="242"/>
      <c r="BMN33" s="243"/>
      <c r="BMO33" s="244"/>
      <c r="BMP33" s="242"/>
      <c r="BMQ33" s="242"/>
      <c r="BMR33" s="243"/>
      <c r="BMS33" s="244"/>
      <c r="BMT33" s="242"/>
      <c r="BMU33" s="242"/>
      <c r="BMV33" s="243"/>
      <c r="BMW33" s="244"/>
      <c r="BMX33" s="242"/>
      <c r="BMY33" s="242"/>
      <c r="BMZ33" s="243"/>
      <c r="BNA33" s="244"/>
      <c r="BNB33" s="242"/>
      <c r="BNC33" s="242"/>
      <c r="BND33" s="243"/>
      <c r="BNE33" s="244"/>
      <c r="BNF33" s="242"/>
      <c r="BNG33" s="242"/>
      <c r="BNH33" s="243"/>
      <c r="BNI33" s="244"/>
      <c r="BNJ33" s="242"/>
      <c r="BNK33" s="242"/>
      <c r="BNL33" s="243"/>
      <c r="BNM33" s="244"/>
      <c r="BNN33" s="242"/>
      <c r="BNO33" s="242"/>
      <c r="BNP33" s="243"/>
      <c r="BNQ33" s="244"/>
      <c r="BNR33" s="242"/>
      <c r="BNS33" s="242"/>
      <c r="BNT33" s="243"/>
      <c r="BNU33" s="244"/>
      <c r="BNV33" s="242"/>
      <c r="BNW33" s="242"/>
      <c r="BNX33" s="243"/>
      <c r="BNY33" s="244"/>
      <c r="BNZ33" s="242"/>
      <c r="BOA33" s="242"/>
      <c r="BOB33" s="243"/>
      <c r="BOC33" s="244"/>
      <c r="BOD33" s="242"/>
      <c r="BOE33" s="242"/>
      <c r="BOF33" s="243"/>
      <c r="BOG33" s="244"/>
      <c r="BOH33" s="242"/>
      <c r="BOI33" s="242"/>
      <c r="BOJ33" s="243"/>
      <c r="BOK33" s="244"/>
      <c r="BOL33" s="242"/>
      <c r="BOM33" s="242"/>
      <c r="BON33" s="243"/>
      <c r="BOO33" s="244"/>
      <c r="BOP33" s="242"/>
      <c r="BOQ33" s="242"/>
      <c r="BOR33" s="243"/>
      <c r="BOS33" s="244"/>
      <c r="BOT33" s="242"/>
      <c r="BOU33" s="242"/>
      <c r="BOV33" s="243"/>
      <c r="BOW33" s="244"/>
      <c r="BOX33" s="242"/>
      <c r="BOY33" s="242"/>
      <c r="BOZ33" s="243"/>
      <c r="BPA33" s="244"/>
      <c r="BPB33" s="242"/>
      <c r="BPC33" s="242"/>
      <c r="BPD33" s="243"/>
      <c r="BPE33" s="244"/>
      <c r="BPF33" s="242"/>
      <c r="BPG33" s="242"/>
      <c r="BPH33" s="243"/>
      <c r="BPI33" s="244"/>
      <c r="BPJ33" s="242"/>
      <c r="BPK33" s="242"/>
      <c r="BPL33" s="243"/>
      <c r="BPM33" s="244"/>
      <c r="BPN33" s="242"/>
      <c r="BPO33" s="242"/>
      <c r="BPP33" s="243"/>
      <c r="BPQ33" s="244"/>
      <c r="BPR33" s="242"/>
      <c r="BPS33" s="242"/>
      <c r="BPT33" s="243"/>
      <c r="BPU33" s="244"/>
      <c r="BPV33" s="242"/>
      <c r="BPW33" s="242"/>
      <c r="BPX33" s="243"/>
      <c r="BPY33" s="244"/>
      <c r="BPZ33" s="242"/>
      <c r="BQA33" s="242"/>
      <c r="BQB33" s="243"/>
      <c r="BQC33" s="244"/>
      <c r="BQD33" s="242"/>
      <c r="BQE33" s="242"/>
      <c r="BQF33" s="243"/>
      <c r="BQG33" s="244"/>
      <c r="BQH33" s="242"/>
      <c r="BQI33" s="242"/>
      <c r="BQJ33" s="243"/>
      <c r="BQK33" s="244"/>
      <c r="BQL33" s="242"/>
      <c r="BQM33" s="242"/>
      <c r="BQN33" s="243"/>
      <c r="BQO33" s="244"/>
      <c r="BQP33" s="242"/>
      <c r="BQQ33" s="242"/>
      <c r="BQR33" s="243"/>
      <c r="BQS33" s="244"/>
      <c r="BQT33" s="242"/>
      <c r="BQU33" s="242"/>
      <c r="BQV33" s="243"/>
      <c r="BQW33" s="244"/>
      <c r="BQX33" s="242"/>
      <c r="BQY33" s="242"/>
      <c r="BQZ33" s="243"/>
      <c r="BRA33" s="244"/>
      <c r="BRB33" s="242"/>
      <c r="BRC33" s="242"/>
      <c r="BRD33" s="243"/>
      <c r="BRE33" s="244"/>
      <c r="BRF33" s="242"/>
      <c r="BRG33" s="242"/>
      <c r="BRH33" s="243"/>
      <c r="BRI33" s="244"/>
      <c r="BRJ33" s="242"/>
      <c r="BRK33" s="242"/>
      <c r="BRL33" s="243"/>
      <c r="BRM33" s="244"/>
      <c r="BRN33" s="242"/>
      <c r="BRO33" s="242"/>
      <c r="BRP33" s="243"/>
      <c r="BRQ33" s="244"/>
      <c r="BRR33" s="242"/>
      <c r="BRS33" s="242"/>
      <c r="BRT33" s="243"/>
      <c r="BRU33" s="244"/>
      <c r="BRV33" s="242"/>
      <c r="BRW33" s="242"/>
      <c r="BRX33" s="243"/>
      <c r="BRY33" s="244"/>
      <c r="BRZ33" s="242"/>
      <c r="BSA33" s="242"/>
      <c r="BSB33" s="243"/>
      <c r="BSC33" s="244"/>
      <c r="BSD33" s="242"/>
      <c r="BSE33" s="242"/>
      <c r="BSF33" s="243"/>
      <c r="BSG33" s="244"/>
      <c r="BSH33" s="242"/>
      <c r="BSI33" s="242"/>
      <c r="BSJ33" s="243"/>
      <c r="BSK33" s="244"/>
      <c r="BSL33" s="242"/>
      <c r="BSM33" s="242"/>
      <c r="BSN33" s="243"/>
      <c r="BSO33" s="244"/>
      <c r="BSP33" s="242"/>
      <c r="BSQ33" s="242"/>
      <c r="BSR33" s="243"/>
      <c r="BSS33" s="244"/>
      <c r="BST33" s="242"/>
      <c r="BSU33" s="242"/>
      <c r="BSV33" s="243"/>
      <c r="BSW33" s="244"/>
      <c r="BSX33" s="242"/>
      <c r="BSY33" s="242"/>
      <c r="BSZ33" s="243"/>
      <c r="BTA33" s="244"/>
      <c r="BTB33" s="242"/>
      <c r="BTC33" s="242"/>
      <c r="BTD33" s="243"/>
      <c r="BTE33" s="244"/>
      <c r="BTF33" s="242"/>
      <c r="BTG33" s="242"/>
      <c r="BTH33" s="243"/>
      <c r="BTI33" s="244"/>
      <c r="BTJ33" s="242"/>
      <c r="BTK33" s="242"/>
      <c r="BTL33" s="243"/>
      <c r="BTM33" s="244"/>
      <c r="BTN33" s="242"/>
      <c r="BTO33" s="242"/>
      <c r="BTP33" s="243"/>
      <c r="BTQ33" s="244"/>
      <c r="BTR33" s="242"/>
      <c r="BTS33" s="242"/>
      <c r="BTT33" s="243"/>
      <c r="BTU33" s="244"/>
      <c r="BTV33" s="242"/>
      <c r="BTW33" s="242"/>
      <c r="BTX33" s="243"/>
      <c r="BTY33" s="244"/>
      <c r="BTZ33" s="242"/>
      <c r="BUA33" s="242"/>
      <c r="BUB33" s="243"/>
      <c r="BUC33" s="244"/>
      <c r="BUD33" s="242"/>
      <c r="BUE33" s="242"/>
      <c r="BUF33" s="243"/>
      <c r="BUG33" s="244"/>
      <c r="BUH33" s="242"/>
      <c r="BUI33" s="242"/>
      <c r="BUJ33" s="243"/>
      <c r="BUK33" s="244"/>
      <c r="BUL33" s="242"/>
      <c r="BUM33" s="242"/>
      <c r="BUN33" s="243"/>
      <c r="BUO33" s="244"/>
      <c r="BUP33" s="242"/>
      <c r="BUQ33" s="242"/>
      <c r="BUR33" s="243"/>
      <c r="BUS33" s="244"/>
      <c r="BUT33" s="242"/>
      <c r="BUU33" s="242"/>
      <c r="BUV33" s="243"/>
      <c r="BUW33" s="244"/>
      <c r="BUX33" s="242"/>
      <c r="BUY33" s="242"/>
      <c r="BUZ33" s="243"/>
      <c r="BVA33" s="244"/>
      <c r="BVB33" s="242"/>
      <c r="BVC33" s="242"/>
      <c r="BVD33" s="243"/>
      <c r="BVE33" s="244"/>
      <c r="BVF33" s="242"/>
      <c r="BVG33" s="242"/>
      <c r="BVH33" s="243"/>
      <c r="BVI33" s="244"/>
      <c r="BVJ33" s="242"/>
      <c r="BVK33" s="242"/>
      <c r="BVL33" s="243"/>
      <c r="BVM33" s="244"/>
      <c r="BVN33" s="242"/>
      <c r="BVO33" s="242"/>
      <c r="BVP33" s="243"/>
      <c r="BVQ33" s="244"/>
      <c r="BVR33" s="242"/>
      <c r="BVS33" s="242"/>
      <c r="BVT33" s="243"/>
      <c r="BVU33" s="244"/>
      <c r="BVV33" s="242"/>
      <c r="BVW33" s="242"/>
      <c r="BVX33" s="243"/>
      <c r="BVY33" s="244"/>
      <c r="BVZ33" s="242"/>
      <c r="BWA33" s="242"/>
      <c r="BWB33" s="243"/>
      <c r="BWC33" s="244"/>
      <c r="BWD33" s="242"/>
      <c r="BWE33" s="242"/>
      <c r="BWF33" s="243"/>
      <c r="BWG33" s="244"/>
      <c r="BWH33" s="242"/>
      <c r="BWI33" s="242"/>
      <c r="BWJ33" s="243"/>
      <c r="BWK33" s="244"/>
      <c r="BWL33" s="242"/>
      <c r="BWM33" s="242"/>
      <c r="BWN33" s="243"/>
      <c r="BWO33" s="244"/>
      <c r="BWP33" s="242"/>
      <c r="BWQ33" s="242"/>
      <c r="BWR33" s="243"/>
      <c r="BWS33" s="244"/>
      <c r="BWT33" s="242"/>
      <c r="BWU33" s="242"/>
      <c r="BWV33" s="243"/>
      <c r="BWW33" s="244"/>
      <c r="BWX33" s="242"/>
      <c r="BWY33" s="242"/>
      <c r="BWZ33" s="243"/>
      <c r="BXA33" s="244"/>
      <c r="BXB33" s="242"/>
      <c r="BXC33" s="242"/>
      <c r="BXD33" s="243"/>
      <c r="BXE33" s="244"/>
      <c r="BXF33" s="242"/>
      <c r="BXG33" s="242"/>
      <c r="BXH33" s="243"/>
      <c r="BXI33" s="244"/>
      <c r="BXJ33" s="242"/>
      <c r="BXK33" s="242"/>
      <c r="BXL33" s="243"/>
      <c r="BXM33" s="244"/>
      <c r="BXN33" s="242"/>
      <c r="BXO33" s="242"/>
      <c r="BXP33" s="243"/>
      <c r="BXQ33" s="244"/>
      <c r="BXR33" s="242"/>
      <c r="BXS33" s="242"/>
      <c r="BXT33" s="243"/>
      <c r="BXU33" s="244"/>
      <c r="BXV33" s="242"/>
      <c r="BXW33" s="242"/>
      <c r="BXX33" s="243"/>
      <c r="BXY33" s="244"/>
      <c r="BXZ33" s="242"/>
      <c r="BYA33" s="242"/>
      <c r="BYB33" s="243"/>
      <c r="BYC33" s="244"/>
      <c r="BYD33" s="242"/>
      <c r="BYE33" s="242"/>
      <c r="BYF33" s="243"/>
      <c r="BYG33" s="244"/>
      <c r="BYH33" s="242"/>
      <c r="BYI33" s="242"/>
      <c r="BYJ33" s="243"/>
      <c r="BYK33" s="244"/>
      <c r="BYL33" s="242"/>
      <c r="BYM33" s="242"/>
      <c r="BYN33" s="243"/>
      <c r="BYO33" s="244"/>
      <c r="BYP33" s="242"/>
      <c r="BYQ33" s="242"/>
      <c r="BYR33" s="243"/>
      <c r="BYS33" s="244"/>
      <c r="BYT33" s="242"/>
      <c r="BYU33" s="242"/>
      <c r="BYV33" s="243"/>
      <c r="BYW33" s="244"/>
      <c r="BYX33" s="242"/>
      <c r="BYY33" s="242"/>
      <c r="BYZ33" s="243"/>
      <c r="BZA33" s="244"/>
      <c r="BZB33" s="242"/>
      <c r="BZC33" s="242"/>
      <c r="BZD33" s="243"/>
      <c r="BZE33" s="244"/>
      <c r="BZF33" s="242"/>
      <c r="BZG33" s="242"/>
      <c r="BZH33" s="243"/>
      <c r="BZI33" s="244"/>
      <c r="BZJ33" s="242"/>
      <c r="BZK33" s="242"/>
      <c r="BZL33" s="243"/>
      <c r="BZM33" s="244"/>
      <c r="BZN33" s="242"/>
      <c r="BZO33" s="242"/>
      <c r="BZP33" s="243"/>
      <c r="BZQ33" s="244"/>
      <c r="BZR33" s="242"/>
      <c r="BZS33" s="242"/>
      <c r="BZT33" s="243"/>
      <c r="BZU33" s="244"/>
      <c r="BZV33" s="242"/>
      <c r="BZW33" s="242"/>
      <c r="BZX33" s="243"/>
      <c r="BZY33" s="244"/>
      <c r="BZZ33" s="242"/>
      <c r="CAA33" s="242"/>
      <c r="CAB33" s="243"/>
      <c r="CAC33" s="244"/>
      <c r="CAD33" s="242"/>
      <c r="CAE33" s="242"/>
      <c r="CAF33" s="243"/>
      <c r="CAG33" s="244"/>
      <c r="CAH33" s="242"/>
      <c r="CAI33" s="242"/>
      <c r="CAJ33" s="243"/>
      <c r="CAK33" s="244"/>
      <c r="CAL33" s="242"/>
      <c r="CAM33" s="242"/>
      <c r="CAN33" s="243"/>
      <c r="CAO33" s="244"/>
      <c r="CAP33" s="242"/>
      <c r="CAQ33" s="242"/>
      <c r="CAR33" s="243"/>
      <c r="CAS33" s="244"/>
      <c r="CAT33" s="242"/>
      <c r="CAU33" s="242"/>
      <c r="CAV33" s="243"/>
      <c r="CAW33" s="244"/>
      <c r="CAX33" s="242"/>
      <c r="CAY33" s="242"/>
      <c r="CAZ33" s="243"/>
      <c r="CBA33" s="244"/>
      <c r="CBB33" s="242"/>
      <c r="CBC33" s="242"/>
      <c r="CBD33" s="243"/>
      <c r="CBE33" s="244"/>
      <c r="CBF33" s="242"/>
      <c r="CBG33" s="242"/>
      <c r="CBH33" s="243"/>
      <c r="CBI33" s="244"/>
      <c r="CBJ33" s="242"/>
      <c r="CBK33" s="242"/>
      <c r="CBL33" s="243"/>
      <c r="CBM33" s="244"/>
      <c r="CBN33" s="242"/>
      <c r="CBO33" s="242"/>
      <c r="CBP33" s="243"/>
      <c r="CBQ33" s="244"/>
      <c r="CBR33" s="242"/>
      <c r="CBS33" s="242"/>
      <c r="CBT33" s="243"/>
      <c r="CBU33" s="244"/>
      <c r="CBV33" s="242"/>
      <c r="CBW33" s="242"/>
      <c r="CBX33" s="243"/>
      <c r="CBY33" s="244"/>
      <c r="CBZ33" s="242"/>
      <c r="CCA33" s="242"/>
      <c r="CCB33" s="243"/>
      <c r="CCC33" s="244"/>
      <c r="CCD33" s="242"/>
      <c r="CCE33" s="242"/>
      <c r="CCF33" s="243"/>
      <c r="CCG33" s="244"/>
      <c r="CCH33" s="242"/>
      <c r="CCI33" s="242"/>
      <c r="CCJ33" s="243"/>
      <c r="CCK33" s="244"/>
      <c r="CCL33" s="242"/>
      <c r="CCM33" s="242"/>
      <c r="CCN33" s="243"/>
      <c r="CCO33" s="244"/>
      <c r="CCP33" s="242"/>
      <c r="CCQ33" s="242"/>
      <c r="CCR33" s="243"/>
      <c r="CCS33" s="244"/>
      <c r="CCT33" s="242"/>
      <c r="CCU33" s="242"/>
      <c r="CCV33" s="243"/>
      <c r="CCW33" s="244"/>
      <c r="CCX33" s="242"/>
      <c r="CCY33" s="242"/>
      <c r="CCZ33" s="243"/>
      <c r="CDA33" s="244"/>
      <c r="CDB33" s="242"/>
      <c r="CDC33" s="242"/>
      <c r="CDD33" s="243"/>
      <c r="CDE33" s="244"/>
      <c r="CDF33" s="242"/>
      <c r="CDG33" s="242"/>
      <c r="CDH33" s="243"/>
      <c r="CDI33" s="244"/>
      <c r="CDJ33" s="242"/>
      <c r="CDK33" s="242"/>
      <c r="CDL33" s="243"/>
      <c r="CDM33" s="244"/>
      <c r="CDN33" s="242"/>
      <c r="CDO33" s="242"/>
      <c r="CDP33" s="243"/>
      <c r="CDQ33" s="244"/>
      <c r="CDR33" s="242"/>
      <c r="CDS33" s="242"/>
      <c r="CDT33" s="243"/>
      <c r="CDU33" s="244"/>
      <c r="CDV33" s="242"/>
      <c r="CDW33" s="242"/>
      <c r="CDX33" s="243"/>
      <c r="CDY33" s="244"/>
      <c r="CDZ33" s="242"/>
      <c r="CEA33" s="242"/>
      <c r="CEB33" s="243"/>
      <c r="CEC33" s="244"/>
      <c r="CED33" s="242"/>
      <c r="CEE33" s="242"/>
      <c r="CEF33" s="243"/>
      <c r="CEG33" s="244"/>
      <c r="CEH33" s="242"/>
      <c r="CEI33" s="242"/>
      <c r="CEJ33" s="243"/>
      <c r="CEK33" s="244"/>
      <c r="CEL33" s="242"/>
      <c r="CEM33" s="242"/>
      <c r="CEN33" s="243"/>
      <c r="CEO33" s="244"/>
      <c r="CEP33" s="242"/>
      <c r="CEQ33" s="242"/>
      <c r="CER33" s="243"/>
      <c r="CES33" s="244"/>
      <c r="CET33" s="242"/>
      <c r="CEU33" s="242"/>
      <c r="CEV33" s="243"/>
      <c r="CEW33" s="244"/>
      <c r="CEX33" s="242"/>
      <c r="CEY33" s="242"/>
      <c r="CEZ33" s="243"/>
      <c r="CFA33" s="244"/>
      <c r="CFB33" s="242"/>
      <c r="CFC33" s="242"/>
      <c r="CFD33" s="243"/>
      <c r="CFE33" s="244"/>
      <c r="CFF33" s="242"/>
      <c r="CFG33" s="242"/>
      <c r="CFH33" s="243"/>
      <c r="CFI33" s="244"/>
      <c r="CFJ33" s="242"/>
      <c r="CFK33" s="242"/>
      <c r="CFL33" s="243"/>
      <c r="CFM33" s="244"/>
      <c r="CFN33" s="242"/>
      <c r="CFO33" s="242"/>
      <c r="CFP33" s="243"/>
      <c r="CFQ33" s="244"/>
      <c r="CFR33" s="242"/>
      <c r="CFS33" s="242"/>
      <c r="CFT33" s="243"/>
      <c r="CFU33" s="244"/>
      <c r="CFV33" s="242"/>
      <c r="CFW33" s="242"/>
      <c r="CFX33" s="243"/>
      <c r="CFY33" s="244"/>
      <c r="CFZ33" s="242"/>
      <c r="CGA33" s="242"/>
      <c r="CGB33" s="243"/>
      <c r="CGC33" s="244"/>
      <c r="CGD33" s="242"/>
      <c r="CGE33" s="242"/>
      <c r="CGF33" s="243"/>
      <c r="CGG33" s="244"/>
      <c r="CGH33" s="242"/>
      <c r="CGI33" s="242"/>
      <c r="CGJ33" s="243"/>
      <c r="CGK33" s="244"/>
      <c r="CGL33" s="242"/>
      <c r="CGM33" s="242"/>
      <c r="CGN33" s="243"/>
      <c r="CGO33" s="244"/>
      <c r="CGP33" s="242"/>
      <c r="CGQ33" s="242"/>
      <c r="CGR33" s="243"/>
      <c r="CGS33" s="244"/>
      <c r="CGT33" s="242"/>
      <c r="CGU33" s="242"/>
      <c r="CGV33" s="243"/>
      <c r="CGW33" s="244"/>
      <c r="CGX33" s="242"/>
      <c r="CGY33" s="242"/>
      <c r="CGZ33" s="243"/>
      <c r="CHA33" s="244"/>
      <c r="CHB33" s="242"/>
      <c r="CHC33" s="242"/>
      <c r="CHD33" s="243"/>
      <c r="CHE33" s="244"/>
      <c r="CHF33" s="242"/>
      <c r="CHG33" s="242"/>
      <c r="CHH33" s="243"/>
      <c r="CHI33" s="244"/>
      <c r="CHJ33" s="242"/>
      <c r="CHK33" s="242"/>
      <c r="CHL33" s="243"/>
      <c r="CHM33" s="244"/>
      <c r="CHN33" s="242"/>
      <c r="CHO33" s="242"/>
      <c r="CHP33" s="243"/>
      <c r="CHQ33" s="244"/>
      <c r="CHR33" s="242"/>
      <c r="CHS33" s="242"/>
      <c r="CHT33" s="243"/>
      <c r="CHU33" s="244"/>
      <c r="CHV33" s="242"/>
      <c r="CHW33" s="242"/>
      <c r="CHX33" s="243"/>
      <c r="CHY33" s="244"/>
      <c r="CHZ33" s="242"/>
      <c r="CIA33" s="242"/>
      <c r="CIB33" s="243"/>
      <c r="CIC33" s="244"/>
      <c r="CID33" s="242"/>
      <c r="CIE33" s="242"/>
      <c r="CIF33" s="243"/>
      <c r="CIG33" s="244"/>
      <c r="CIH33" s="242"/>
      <c r="CII33" s="242"/>
      <c r="CIJ33" s="243"/>
      <c r="CIK33" s="244"/>
      <c r="CIL33" s="242"/>
      <c r="CIM33" s="242"/>
      <c r="CIN33" s="243"/>
      <c r="CIO33" s="244"/>
      <c r="CIP33" s="242"/>
      <c r="CIQ33" s="242"/>
      <c r="CIR33" s="243"/>
      <c r="CIS33" s="244"/>
      <c r="CIT33" s="242"/>
      <c r="CIU33" s="242"/>
      <c r="CIV33" s="243"/>
      <c r="CIW33" s="244"/>
      <c r="CIX33" s="242"/>
      <c r="CIY33" s="242"/>
      <c r="CIZ33" s="243"/>
      <c r="CJA33" s="244"/>
      <c r="CJB33" s="242"/>
      <c r="CJC33" s="242"/>
      <c r="CJD33" s="243"/>
      <c r="CJE33" s="244"/>
      <c r="CJF33" s="242"/>
      <c r="CJG33" s="242"/>
      <c r="CJH33" s="243"/>
      <c r="CJI33" s="244"/>
      <c r="CJJ33" s="242"/>
      <c r="CJK33" s="242"/>
      <c r="CJL33" s="243"/>
      <c r="CJM33" s="244"/>
      <c r="CJN33" s="242"/>
      <c r="CJO33" s="242"/>
      <c r="CJP33" s="243"/>
      <c r="CJQ33" s="244"/>
      <c r="CJR33" s="242"/>
      <c r="CJS33" s="242"/>
      <c r="CJT33" s="243"/>
      <c r="CJU33" s="244"/>
      <c r="CJV33" s="242"/>
      <c r="CJW33" s="242"/>
      <c r="CJX33" s="243"/>
      <c r="CJY33" s="244"/>
      <c r="CJZ33" s="242"/>
      <c r="CKA33" s="242"/>
      <c r="CKB33" s="243"/>
      <c r="CKC33" s="244"/>
      <c r="CKD33" s="242"/>
      <c r="CKE33" s="242"/>
      <c r="CKF33" s="243"/>
      <c r="CKG33" s="244"/>
      <c r="CKH33" s="242"/>
      <c r="CKI33" s="242"/>
      <c r="CKJ33" s="243"/>
      <c r="CKK33" s="244"/>
      <c r="CKL33" s="242"/>
      <c r="CKM33" s="242"/>
      <c r="CKN33" s="243"/>
      <c r="CKO33" s="244"/>
      <c r="CKP33" s="242"/>
      <c r="CKQ33" s="242"/>
      <c r="CKR33" s="243"/>
      <c r="CKS33" s="244"/>
      <c r="CKT33" s="242"/>
      <c r="CKU33" s="242"/>
      <c r="CKV33" s="243"/>
      <c r="CKW33" s="244"/>
      <c r="CKX33" s="242"/>
      <c r="CKY33" s="242"/>
      <c r="CKZ33" s="243"/>
      <c r="CLA33" s="244"/>
      <c r="CLB33" s="242"/>
      <c r="CLC33" s="242"/>
      <c r="CLD33" s="243"/>
      <c r="CLE33" s="244"/>
      <c r="CLF33" s="242"/>
      <c r="CLG33" s="242"/>
      <c r="CLH33" s="243"/>
      <c r="CLI33" s="244"/>
      <c r="CLJ33" s="242"/>
      <c r="CLK33" s="242"/>
      <c r="CLL33" s="243"/>
      <c r="CLM33" s="244"/>
      <c r="CLN33" s="242"/>
      <c r="CLO33" s="242"/>
      <c r="CLP33" s="243"/>
      <c r="CLQ33" s="244"/>
      <c r="CLR33" s="242"/>
      <c r="CLS33" s="242"/>
      <c r="CLT33" s="243"/>
      <c r="CLU33" s="244"/>
      <c r="CLV33" s="242"/>
      <c r="CLW33" s="242"/>
      <c r="CLX33" s="243"/>
      <c r="CLY33" s="244"/>
      <c r="CLZ33" s="242"/>
      <c r="CMA33" s="242"/>
      <c r="CMB33" s="243"/>
      <c r="CMC33" s="244"/>
      <c r="CMD33" s="242"/>
      <c r="CME33" s="242"/>
      <c r="CMF33" s="243"/>
      <c r="CMG33" s="244"/>
      <c r="CMH33" s="242"/>
      <c r="CMI33" s="242"/>
      <c r="CMJ33" s="243"/>
      <c r="CMK33" s="244"/>
      <c r="CML33" s="242"/>
      <c r="CMM33" s="242"/>
      <c r="CMN33" s="243"/>
      <c r="CMO33" s="244"/>
      <c r="CMP33" s="242"/>
      <c r="CMQ33" s="242"/>
      <c r="CMR33" s="243"/>
      <c r="CMS33" s="244"/>
      <c r="CMT33" s="242"/>
      <c r="CMU33" s="242"/>
      <c r="CMV33" s="243"/>
      <c r="CMW33" s="244"/>
      <c r="CMX33" s="242"/>
      <c r="CMY33" s="242"/>
      <c r="CMZ33" s="243"/>
      <c r="CNA33" s="244"/>
      <c r="CNB33" s="242"/>
      <c r="CNC33" s="242"/>
      <c r="CND33" s="243"/>
      <c r="CNE33" s="244"/>
      <c r="CNF33" s="242"/>
      <c r="CNG33" s="242"/>
      <c r="CNH33" s="243"/>
      <c r="CNI33" s="244"/>
      <c r="CNJ33" s="242"/>
      <c r="CNK33" s="242"/>
      <c r="CNL33" s="243"/>
      <c r="CNM33" s="244"/>
      <c r="CNN33" s="242"/>
      <c r="CNO33" s="242"/>
      <c r="CNP33" s="243"/>
      <c r="CNQ33" s="244"/>
      <c r="CNR33" s="242"/>
      <c r="CNS33" s="242"/>
      <c r="CNT33" s="243"/>
      <c r="CNU33" s="244"/>
      <c r="CNV33" s="242"/>
      <c r="CNW33" s="242"/>
      <c r="CNX33" s="243"/>
      <c r="CNY33" s="244"/>
      <c r="CNZ33" s="242"/>
      <c r="COA33" s="242"/>
      <c r="COB33" s="243"/>
      <c r="COC33" s="244"/>
      <c r="COD33" s="242"/>
      <c r="COE33" s="242"/>
      <c r="COF33" s="243"/>
      <c r="COG33" s="244"/>
      <c r="COH33" s="242"/>
      <c r="COI33" s="242"/>
      <c r="COJ33" s="243"/>
      <c r="COK33" s="244"/>
      <c r="COL33" s="242"/>
      <c r="COM33" s="242"/>
      <c r="CON33" s="243"/>
      <c r="COO33" s="244"/>
      <c r="COP33" s="242"/>
      <c r="COQ33" s="242"/>
      <c r="COR33" s="243"/>
      <c r="COS33" s="244"/>
      <c r="COT33" s="242"/>
      <c r="COU33" s="242"/>
      <c r="COV33" s="243"/>
      <c r="COW33" s="244"/>
      <c r="COX33" s="242"/>
      <c r="COY33" s="242"/>
      <c r="COZ33" s="243"/>
      <c r="CPA33" s="244"/>
      <c r="CPB33" s="242"/>
      <c r="CPC33" s="242"/>
      <c r="CPD33" s="243"/>
      <c r="CPE33" s="244"/>
      <c r="CPF33" s="242"/>
      <c r="CPG33" s="242"/>
      <c r="CPH33" s="243"/>
      <c r="CPI33" s="244"/>
      <c r="CPJ33" s="242"/>
      <c r="CPK33" s="242"/>
      <c r="CPL33" s="243"/>
      <c r="CPM33" s="244"/>
      <c r="CPN33" s="242"/>
      <c r="CPO33" s="242"/>
      <c r="CPP33" s="243"/>
      <c r="CPQ33" s="244"/>
      <c r="CPR33" s="242"/>
      <c r="CPS33" s="242"/>
      <c r="CPT33" s="243"/>
      <c r="CPU33" s="244"/>
      <c r="CPV33" s="242"/>
      <c r="CPW33" s="242"/>
      <c r="CPX33" s="243"/>
      <c r="CPY33" s="244"/>
      <c r="CPZ33" s="242"/>
      <c r="CQA33" s="242"/>
      <c r="CQB33" s="243"/>
      <c r="CQC33" s="244"/>
      <c r="CQD33" s="242"/>
      <c r="CQE33" s="242"/>
      <c r="CQF33" s="243"/>
      <c r="CQG33" s="244"/>
      <c r="CQH33" s="242"/>
      <c r="CQI33" s="242"/>
      <c r="CQJ33" s="243"/>
      <c r="CQK33" s="244"/>
      <c r="CQL33" s="242"/>
      <c r="CQM33" s="242"/>
      <c r="CQN33" s="243"/>
      <c r="CQO33" s="244"/>
      <c r="CQP33" s="242"/>
      <c r="CQQ33" s="242"/>
      <c r="CQR33" s="243"/>
      <c r="CQS33" s="244"/>
      <c r="CQT33" s="242"/>
      <c r="CQU33" s="242"/>
      <c r="CQV33" s="243"/>
      <c r="CQW33" s="244"/>
      <c r="CQX33" s="242"/>
      <c r="CQY33" s="242"/>
      <c r="CQZ33" s="243"/>
      <c r="CRA33" s="244"/>
      <c r="CRB33" s="242"/>
      <c r="CRC33" s="242"/>
      <c r="CRD33" s="243"/>
      <c r="CRE33" s="244"/>
      <c r="CRF33" s="242"/>
      <c r="CRG33" s="242"/>
      <c r="CRH33" s="243"/>
      <c r="CRI33" s="244"/>
      <c r="CRJ33" s="242"/>
      <c r="CRK33" s="242"/>
      <c r="CRL33" s="243"/>
      <c r="CRM33" s="244"/>
      <c r="CRN33" s="242"/>
      <c r="CRO33" s="242"/>
      <c r="CRP33" s="243"/>
      <c r="CRQ33" s="244"/>
      <c r="CRR33" s="242"/>
      <c r="CRS33" s="242"/>
      <c r="CRT33" s="243"/>
      <c r="CRU33" s="244"/>
      <c r="CRV33" s="242"/>
      <c r="CRW33" s="242"/>
      <c r="CRX33" s="243"/>
      <c r="CRY33" s="244"/>
      <c r="CRZ33" s="242"/>
      <c r="CSA33" s="242"/>
      <c r="CSB33" s="243"/>
      <c r="CSC33" s="244"/>
      <c r="CSD33" s="242"/>
      <c r="CSE33" s="242"/>
      <c r="CSF33" s="243"/>
      <c r="CSG33" s="244"/>
      <c r="CSH33" s="242"/>
      <c r="CSI33" s="242"/>
      <c r="CSJ33" s="243"/>
      <c r="CSK33" s="244"/>
      <c r="CSL33" s="242"/>
      <c r="CSM33" s="242"/>
      <c r="CSN33" s="243"/>
      <c r="CSO33" s="244"/>
      <c r="CSP33" s="242"/>
      <c r="CSQ33" s="242"/>
      <c r="CSR33" s="243"/>
      <c r="CSS33" s="244"/>
      <c r="CST33" s="242"/>
      <c r="CSU33" s="242"/>
      <c r="CSV33" s="243"/>
      <c r="CSW33" s="244"/>
      <c r="CSX33" s="242"/>
      <c r="CSY33" s="242"/>
      <c r="CSZ33" s="243"/>
      <c r="CTA33" s="244"/>
      <c r="CTB33" s="242"/>
      <c r="CTC33" s="242"/>
      <c r="CTD33" s="243"/>
      <c r="CTE33" s="244"/>
      <c r="CTF33" s="242"/>
      <c r="CTG33" s="242"/>
      <c r="CTH33" s="243"/>
      <c r="CTI33" s="244"/>
      <c r="CTJ33" s="242"/>
      <c r="CTK33" s="242"/>
      <c r="CTL33" s="243"/>
      <c r="CTM33" s="244"/>
      <c r="CTN33" s="242"/>
      <c r="CTO33" s="242"/>
      <c r="CTP33" s="243"/>
      <c r="CTQ33" s="244"/>
      <c r="CTR33" s="242"/>
      <c r="CTS33" s="242"/>
      <c r="CTT33" s="243"/>
      <c r="CTU33" s="244"/>
      <c r="CTV33" s="242"/>
      <c r="CTW33" s="242"/>
      <c r="CTX33" s="243"/>
      <c r="CTY33" s="244"/>
      <c r="CTZ33" s="242"/>
      <c r="CUA33" s="242"/>
      <c r="CUB33" s="243"/>
      <c r="CUC33" s="244"/>
      <c r="CUD33" s="242"/>
      <c r="CUE33" s="242"/>
      <c r="CUF33" s="243"/>
      <c r="CUG33" s="244"/>
      <c r="CUH33" s="242"/>
      <c r="CUI33" s="242"/>
      <c r="CUJ33" s="243"/>
      <c r="CUK33" s="244"/>
      <c r="CUL33" s="242"/>
      <c r="CUM33" s="242"/>
      <c r="CUN33" s="243"/>
      <c r="CUO33" s="244"/>
      <c r="CUP33" s="242"/>
      <c r="CUQ33" s="242"/>
      <c r="CUR33" s="243"/>
      <c r="CUS33" s="244"/>
      <c r="CUT33" s="242"/>
      <c r="CUU33" s="242"/>
      <c r="CUV33" s="243"/>
      <c r="CUW33" s="244"/>
      <c r="CUX33" s="242"/>
      <c r="CUY33" s="242"/>
      <c r="CUZ33" s="243"/>
      <c r="CVA33" s="244"/>
      <c r="CVB33" s="242"/>
      <c r="CVC33" s="242"/>
      <c r="CVD33" s="243"/>
      <c r="CVE33" s="244"/>
      <c r="CVF33" s="242"/>
      <c r="CVG33" s="242"/>
      <c r="CVH33" s="243"/>
      <c r="CVI33" s="244"/>
      <c r="CVJ33" s="242"/>
      <c r="CVK33" s="242"/>
      <c r="CVL33" s="243"/>
      <c r="CVM33" s="244"/>
      <c r="CVN33" s="242"/>
      <c r="CVO33" s="242"/>
      <c r="CVP33" s="243"/>
      <c r="CVQ33" s="244"/>
      <c r="CVR33" s="242"/>
      <c r="CVS33" s="242"/>
      <c r="CVT33" s="243"/>
      <c r="CVU33" s="244"/>
      <c r="CVV33" s="242"/>
      <c r="CVW33" s="242"/>
      <c r="CVX33" s="243"/>
      <c r="CVY33" s="244"/>
      <c r="CVZ33" s="242"/>
      <c r="CWA33" s="242"/>
      <c r="CWB33" s="243"/>
      <c r="CWC33" s="244"/>
      <c r="CWD33" s="242"/>
      <c r="CWE33" s="242"/>
      <c r="CWF33" s="243"/>
      <c r="CWG33" s="244"/>
      <c r="CWH33" s="242"/>
      <c r="CWI33" s="242"/>
      <c r="CWJ33" s="243"/>
      <c r="CWK33" s="244"/>
      <c r="CWL33" s="242"/>
      <c r="CWM33" s="242"/>
      <c r="CWN33" s="243"/>
      <c r="CWO33" s="244"/>
      <c r="CWP33" s="242"/>
      <c r="CWQ33" s="242"/>
      <c r="CWR33" s="243"/>
      <c r="CWS33" s="244"/>
      <c r="CWT33" s="242"/>
      <c r="CWU33" s="242"/>
      <c r="CWV33" s="243"/>
      <c r="CWW33" s="244"/>
      <c r="CWX33" s="242"/>
      <c r="CWY33" s="242"/>
      <c r="CWZ33" s="243"/>
      <c r="CXA33" s="244"/>
      <c r="CXB33" s="242"/>
      <c r="CXC33" s="242"/>
      <c r="CXD33" s="243"/>
      <c r="CXE33" s="244"/>
      <c r="CXF33" s="242"/>
      <c r="CXG33" s="242"/>
      <c r="CXH33" s="243"/>
      <c r="CXI33" s="244"/>
      <c r="CXJ33" s="242"/>
      <c r="CXK33" s="242"/>
      <c r="CXL33" s="243"/>
      <c r="CXM33" s="244"/>
      <c r="CXN33" s="242"/>
      <c r="CXO33" s="242"/>
      <c r="CXP33" s="243"/>
      <c r="CXQ33" s="244"/>
      <c r="CXR33" s="242"/>
      <c r="CXS33" s="242"/>
      <c r="CXT33" s="243"/>
      <c r="CXU33" s="244"/>
      <c r="CXV33" s="242"/>
      <c r="CXW33" s="242"/>
      <c r="CXX33" s="243"/>
      <c r="CXY33" s="244"/>
      <c r="CXZ33" s="242"/>
      <c r="CYA33" s="242"/>
      <c r="CYB33" s="243"/>
      <c r="CYC33" s="244"/>
      <c r="CYD33" s="242"/>
      <c r="CYE33" s="242"/>
      <c r="CYF33" s="243"/>
      <c r="CYG33" s="244"/>
      <c r="CYH33" s="242"/>
      <c r="CYI33" s="242"/>
      <c r="CYJ33" s="243"/>
      <c r="CYK33" s="244"/>
      <c r="CYL33" s="242"/>
      <c r="CYM33" s="242"/>
      <c r="CYN33" s="243"/>
      <c r="CYO33" s="244"/>
      <c r="CYP33" s="242"/>
      <c r="CYQ33" s="242"/>
      <c r="CYR33" s="243"/>
      <c r="CYS33" s="244"/>
      <c r="CYT33" s="242"/>
      <c r="CYU33" s="242"/>
      <c r="CYV33" s="243"/>
      <c r="CYW33" s="244"/>
      <c r="CYX33" s="242"/>
      <c r="CYY33" s="242"/>
      <c r="CYZ33" s="243"/>
      <c r="CZA33" s="244"/>
      <c r="CZB33" s="242"/>
      <c r="CZC33" s="242"/>
      <c r="CZD33" s="243"/>
      <c r="CZE33" s="244"/>
      <c r="CZF33" s="242"/>
      <c r="CZG33" s="242"/>
      <c r="CZH33" s="243"/>
      <c r="CZI33" s="244"/>
      <c r="CZJ33" s="242"/>
      <c r="CZK33" s="242"/>
      <c r="CZL33" s="243"/>
      <c r="CZM33" s="244"/>
      <c r="CZN33" s="242"/>
      <c r="CZO33" s="242"/>
      <c r="CZP33" s="243"/>
      <c r="CZQ33" s="244"/>
      <c r="CZR33" s="242"/>
      <c r="CZS33" s="242"/>
      <c r="CZT33" s="243"/>
      <c r="CZU33" s="244"/>
      <c r="CZV33" s="242"/>
      <c r="CZW33" s="242"/>
      <c r="CZX33" s="243"/>
      <c r="CZY33" s="244"/>
      <c r="CZZ33" s="242"/>
      <c r="DAA33" s="242"/>
      <c r="DAB33" s="243"/>
      <c r="DAC33" s="244"/>
      <c r="DAD33" s="242"/>
      <c r="DAE33" s="242"/>
      <c r="DAF33" s="243"/>
      <c r="DAG33" s="244"/>
      <c r="DAH33" s="242"/>
      <c r="DAI33" s="242"/>
      <c r="DAJ33" s="243"/>
      <c r="DAK33" s="244"/>
      <c r="DAL33" s="242"/>
      <c r="DAM33" s="242"/>
      <c r="DAN33" s="243"/>
      <c r="DAO33" s="244"/>
      <c r="DAP33" s="242"/>
      <c r="DAQ33" s="242"/>
      <c r="DAR33" s="243"/>
      <c r="DAS33" s="244"/>
      <c r="DAT33" s="242"/>
      <c r="DAU33" s="242"/>
      <c r="DAV33" s="243"/>
      <c r="DAW33" s="244"/>
      <c r="DAX33" s="242"/>
      <c r="DAY33" s="242"/>
      <c r="DAZ33" s="243"/>
      <c r="DBA33" s="244"/>
      <c r="DBB33" s="242"/>
      <c r="DBC33" s="242"/>
      <c r="DBD33" s="243"/>
      <c r="DBE33" s="244"/>
      <c r="DBF33" s="242"/>
      <c r="DBG33" s="242"/>
      <c r="DBH33" s="243"/>
      <c r="DBI33" s="244"/>
      <c r="DBJ33" s="242"/>
      <c r="DBK33" s="242"/>
      <c r="DBL33" s="243"/>
      <c r="DBM33" s="244"/>
      <c r="DBN33" s="242"/>
      <c r="DBO33" s="242"/>
      <c r="DBP33" s="243"/>
      <c r="DBQ33" s="244"/>
      <c r="DBR33" s="242"/>
      <c r="DBS33" s="242"/>
      <c r="DBT33" s="243"/>
      <c r="DBU33" s="244"/>
      <c r="DBV33" s="242"/>
      <c r="DBW33" s="242"/>
      <c r="DBX33" s="243"/>
      <c r="DBY33" s="244"/>
      <c r="DBZ33" s="242"/>
      <c r="DCA33" s="242"/>
      <c r="DCB33" s="243"/>
      <c r="DCC33" s="244"/>
      <c r="DCD33" s="242"/>
      <c r="DCE33" s="242"/>
      <c r="DCF33" s="243"/>
      <c r="DCG33" s="244"/>
      <c r="DCH33" s="242"/>
      <c r="DCI33" s="242"/>
      <c r="DCJ33" s="243"/>
      <c r="DCK33" s="244"/>
      <c r="DCL33" s="242"/>
      <c r="DCM33" s="242"/>
      <c r="DCN33" s="243"/>
      <c r="DCO33" s="244"/>
      <c r="DCP33" s="242"/>
      <c r="DCQ33" s="242"/>
      <c r="DCR33" s="243"/>
      <c r="DCS33" s="244"/>
      <c r="DCT33" s="242"/>
      <c r="DCU33" s="242"/>
      <c r="DCV33" s="243"/>
      <c r="DCW33" s="244"/>
      <c r="DCX33" s="242"/>
      <c r="DCY33" s="242"/>
      <c r="DCZ33" s="243"/>
      <c r="DDA33" s="244"/>
      <c r="DDB33" s="242"/>
      <c r="DDC33" s="242"/>
      <c r="DDD33" s="243"/>
      <c r="DDE33" s="244"/>
      <c r="DDF33" s="242"/>
      <c r="DDG33" s="242"/>
      <c r="DDH33" s="243"/>
      <c r="DDI33" s="244"/>
      <c r="DDJ33" s="242"/>
      <c r="DDK33" s="242"/>
      <c r="DDL33" s="243"/>
      <c r="DDM33" s="244"/>
      <c r="DDN33" s="242"/>
      <c r="DDO33" s="242"/>
      <c r="DDP33" s="243"/>
      <c r="DDQ33" s="244"/>
      <c r="DDR33" s="242"/>
      <c r="DDS33" s="242"/>
      <c r="DDT33" s="243"/>
      <c r="DDU33" s="244"/>
      <c r="DDV33" s="242"/>
      <c r="DDW33" s="242"/>
      <c r="DDX33" s="243"/>
      <c r="DDY33" s="244"/>
      <c r="DDZ33" s="242"/>
      <c r="DEA33" s="242"/>
      <c r="DEB33" s="243"/>
      <c r="DEC33" s="244"/>
      <c r="DED33" s="242"/>
      <c r="DEE33" s="242"/>
      <c r="DEF33" s="243"/>
      <c r="DEG33" s="244"/>
      <c r="DEH33" s="242"/>
      <c r="DEI33" s="242"/>
      <c r="DEJ33" s="243"/>
      <c r="DEK33" s="244"/>
      <c r="DEL33" s="242"/>
      <c r="DEM33" s="242"/>
      <c r="DEN33" s="243"/>
      <c r="DEO33" s="244"/>
      <c r="DEP33" s="242"/>
      <c r="DEQ33" s="242"/>
      <c r="DER33" s="243"/>
      <c r="DES33" s="244"/>
      <c r="DET33" s="242"/>
      <c r="DEU33" s="242"/>
      <c r="DEV33" s="243"/>
      <c r="DEW33" s="244"/>
      <c r="DEX33" s="242"/>
      <c r="DEY33" s="242"/>
      <c r="DEZ33" s="243"/>
      <c r="DFA33" s="244"/>
      <c r="DFB33" s="242"/>
      <c r="DFC33" s="242"/>
      <c r="DFD33" s="243"/>
      <c r="DFE33" s="244"/>
      <c r="DFF33" s="242"/>
      <c r="DFG33" s="242"/>
      <c r="DFH33" s="243"/>
      <c r="DFI33" s="244"/>
      <c r="DFJ33" s="242"/>
      <c r="DFK33" s="242"/>
      <c r="DFL33" s="243"/>
      <c r="DFM33" s="244"/>
      <c r="DFN33" s="242"/>
      <c r="DFO33" s="242"/>
      <c r="DFP33" s="243"/>
      <c r="DFQ33" s="244"/>
      <c r="DFR33" s="242"/>
      <c r="DFS33" s="242"/>
      <c r="DFT33" s="243"/>
      <c r="DFU33" s="244"/>
      <c r="DFV33" s="242"/>
      <c r="DFW33" s="242"/>
      <c r="DFX33" s="243"/>
      <c r="DFY33" s="244"/>
      <c r="DFZ33" s="242"/>
      <c r="DGA33" s="242"/>
      <c r="DGB33" s="243"/>
      <c r="DGC33" s="244"/>
      <c r="DGD33" s="242"/>
      <c r="DGE33" s="242"/>
      <c r="DGF33" s="243"/>
      <c r="DGG33" s="244"/>
      <c r="DGH33" s="242"/>
      <c r="DGI33" s="242"/>
      <c r="DGJ33" s="243"/>
      <c r="DGK33" s="244"/>
      <c r="DGL33" s="242"/>
      <c r="DGM33" s="242"/>
      <c r="DGN33" s="243"/>
      <c r="DGO33" s="244"/>
      <c r="DGP33" s="242"/>
      <c r="DGQ33" s="242"/>
      <c r="DGR33" s="243"/>
      <c r="DGS33" s="244"/>
      <c r="DGT33" s="242"/>
      <c r="DGU33" s="242"/>
      <c r="DGV33" s="243"/>
      <c r="DGW33" s="244"/>
      <c r="DGX33" s="242"/>
      <c r="DGY33" s="242"/>
      <c r="DGZ33" s="243"/>
      <c r="DHA33" s="244"/>
      <c r="DHB33" s="242"/>
      <c r="DHC33" s="242"/>
      <c r="DHD33" s="243"/>
      <c r="DHE33" s="244"/>
      <c r="DHF33" s="242"/>
      <c r="DHG33" s="242"/>
      <c r="DHH33" s="243"/>
      <c r="DHI33" s="244"/>
      <c r="DHJ33" s="242"/>
      <c r="DHK33" s="242"/>
      <c r="DHL33" s="243"/>
      <c r="DHM33" s="244"/>
      <c r="DHN33" s="242"/>
      <c r="DHO33" s="242"/>
      <c r="DHP33" s="243"/>
      <c r="DHQ33" s="244"/>
      <c r="DHR33" s="242"/>
      <c r="DHS33" s="242"/>
      <c r="DHT33" s="243"/>
      <c r="DHU33" s="244"/>
      <c r="DHV33" s="242"/>
      <c r="DHW33" s="242"/>
      <c r="DHX33" s="243"/>
      <c r="DHY33" s="244"/>
      <c r="DHZ33" s="242"/>
      <c r="DIA33" s="242"/>
      <c r="DIB33" s="243"/>
      <c r="DIC33" s="244"/>
      <c r="DID33" s="242"/>
      <c r="DIE33" s="242"/>
      <c r="DIF33" s="243"/>
      <c r="DIG33" s="244"/>
      <c r="DIH33" s="242"/>
      <c r="DII33" s="242"/>
      <c r="DIJ33" s="243"/>
      <c r="DIK33" s="244"/>
      <c r="DIL33" s="242"/>
      <c r="DIM33" s="242"/>
      <c r="DIN33" s="243"/>
      <c r="DIO33" s="244"/>
      <c r="DIP33" s="242"/>
      <c r="DIQ33" s="242"/>
      <c r="DIR33" s="243"/>
      <c r="DIS33" s="244"/>
      <c r="DIT33" s="242"/>
      <c r="DIU33" s="242"/>
      <c r="DIV33" s="243"/>
      <c r="DIW33" s="244"/>
      <c r="DIX33" s="242"/>
      <c r="DIY33" s="242"/>
      <c r="DIZ33" s="243"/>
      <c r="DJA33" s="244"/>
      <c r="DJB33" s="242"/>
      <c r="DJC33" s="242"/>
      <c r="DJD33" s="243"/>
      <c r="DJE33" s="244"/>
      <c r="DJF33" s="242"/>
      <c r="DJG33" s="242"/>
      <c r="DJH33" s="243"/>
      <c r="DJI33" s="244"/>
      <c r="DJJ33" s="242"/>
      <c r="DJK33" s="242"/>
      <c r="DJL33" s="243"/>
      <c r="DJM33" s="244"/>
      <c r="DJN33" s="242"/>
      <c r="DJO33" s="242"/>
      <c r="DJP33" s="243"/>
      <c r="DJQ33" s="244"/>
      <c r="DJR33" s="242"/>
      <c r="DJS33" s="242"/>
      <c r="DJT33" s="243"/>
      <c r="DJU33" s="244"/>
      <c r="DJV33" s="242"/>
      <c r="DJW33" s="242"/>
      <c r="DJX33" s="243"/>
      <c r="DJY33" s="244"/>
      <c r="DJZ33" s="242"/>
      <c r="DKA33" s="242"/>
      <c r="DKB33" s="243"/>
      <c r="DKC33" s="244"/>
      <c r="DKD33" s="242"/>
      <c r="DKE33" s="242"/>
      <c r="DKF33" s="243"/>
      <c r="DKG33" s="244"/>
      <c r="DKH33" s="242"/>
      <c r="DKI33" s="242"/>
      <c r="DKJ33" s="243"/>
      <c r="DKK33" s="244"/>
      <c r="DKL33" s="242"/>
      <c r="DKM33" s="242"/>
      <c r="DKN33" s="243"/>
      <c r="DKO33" s="244"/>
      <c r="DKP33" s="242"/>
      <c r="DKQ33" s="242"/>
      <c r="DKR33" s="243"/>
      <c r="DKS33" s="244"/>
      <c r="DKT33" s="242"/>
      <c r="DKU33" s="242"/>
      <c r="DKV33" s="243"/>
      <c r="DKW33" s="244"/>
      <c r="DKX33" s="242"/>
      <c r="DKY33" s="242"/>
      <c r="DKZ33" s="243"/>
      <c r="DLA33" s="244"/>
      <c r="DLB33" s="242"/>
      <c r="DLC33" s="242"/>
      <c r="DLD33" s="243"/>
      <c r="DLE33" s="244"/>
      <c r="DLF33" s="242"/>
      <c r="DLG33" s="242"/>
      <c r="DLH33" s="243"/>
      <c r="DLI33" s="244"/>
      <c r="DLJ33" s="242"/>
      <c r="DLK33" s="242"/>
      <c r="DLL33" s="243"/>
      <c r="DLM33" s="244"/>
      <c r="DLN33" s="242"/>
      <c r="DLO33" s="242"/>
      <c r="DLP33" s="243"/>
      <c r="DLQ33" s="244"/>
      <c r="DLR33" s="242"/>
      <c r="DLS33" s="242"/>
      <c r="DLT33" s="243"/>
      <c r="DLU33" s="244"/>
      <c r="DLV33" s="242"/>
      <c r="DLW33" s="242"/>
      <c r="DLX33" s="243"/>
      <c r="DLY33" s="244"/>
      <c r="DLZ33" s="242"/>
      <c r="DMA33" s="242"/>
      <c r="DMB33" s="243"/>
      <c r="DMC33" s="244"/>
      <c r="DMD33" s="242"/>
      <c r="DME33" s="242"/>
      <c r="DMF33" s="243"/>
      <c r="DMG33" s="244"/>
      <c r="DMH33" s="242"/>
      <c r="DMI33" s="242"/>
      <c r="DMJ33" s="243"/>
      <c r="DMK33" s="244"/>
      <c r="DML33" s="242"/>
      <c r="DMM33" s="242"/>
      <c r="DMN33" s="243"/>
      <c r="DMO33" s="244"/>
      <c r="DMP33" s="242"/>
      <c r="DMQ33" s="242"/>
      <c r="DMR33" s="243"/>
      <c r="DMS33" s="244"/>
      <c r="DMT33" s="242"/>
      <c r="DMU33" s="242"/>
      <c r="DMV33" s="243"/>
      <c r="DMW33" s="244"/>
      <c r="DMX33" s="242"/>
      <c r="DMY33" s="242"/>
      <c r="DMZ33" s="243"/>
      <c r="DNA33" s="244"/>
      <c r="DNB33" s="242"/>
      <c r="DNC33" s="242"/>
      <c r="DND33" s="243"/>
      <c r="DNE33" s="244"/>
      <c r="DNF33" s="242"/>
      <c r="DNG33" s="242"/>
      <c r="DNH33" s="243"/>
      <c r="DNI33" s="244"/>
      <c r="DNJ33" s="242"/>
      <c r="DNK33" s="242"/>
      <c r="DNL33" s="243"/>
      <c r="DNM33" s="244"/>
      <c r="DNN33" s="242"/>
      <c r="DNO33" s="242"/>
      <c r="DNP33" s="243"/>
      <c r="DNQ33" s="244"/>
      <c r="DNR33" s="242"/>
      <c r="DNS33" s="242"/>
      <c r="DNT33" s="243"/>
      <c r="DNU33" s="244"/>
      <c r="DNV33" s="242"/>
      <c r="DNW33" s="242"/>
      <c r="DNX33" s="243"/>
      <c r="DNY33" s="244"/>
      <c r="DNZ33" s="242"/>
      <c r="DOA33" s="242"/>
      <c r="DOB33" s="243"/>
      <c r="DOC33" s="244"/>
      <c r="DOD33" s="242"/>
      <c r="DOE33" s="242"/>
      <c r="DOF33" s="243"/>
      <c r="DOG33" s="244"/>
      <c r="DOH33" s="242"/>
      <c r="DOI33" s="242"/>
      <c r="DOJ33" s="243"/>
      <c r="DOK33" s="244"/>
      <c r="DOL33" s="242"/>
      <c r="DOM33" s="242"/>
      <c r="DON33" s="243"/>
      <c r="DOO33" s="244"/>
      <c r="DOP33" s="242"/>
      <c r="DOQ33" s="242"/>
      <c r="DOR33" s="243"/>
      <c r="DOS33" s="244"/>
      <c r="DOT33" s="242"/>
      <c r="DOU33" s="242"/>
      <c r="DOV33" s="243"/>
      <c r="DOW33" s="244"/>
      <c r="DOX33" s="242"/>
      <c r="DOY33" s="242"/>
      <c r="DOZ33" s="243"/>
      <c r="DPA33" s="244"/>
      <c r="DPB33" s="242"/>
      <c r="DPC33" s="242"/>
      <c r="DPD33" s="243"/>
      <c r="DPE33" s="244"/>
      <c r="DPF33" s="242"/>
      <c r="DPG33" s="242"/>
      <c r="DPH33" s="243"/>
      <c r="DPI33" s="244"/>
      <c r="DPJ33" s="242"/>
      <c r="DPK33" s="242"/>
      <c r="DPL33" s="243"/>
      <c r="DPM33" s="244"/>
      <c r="DPN33" s="242"/>
      <c r="DPO33" s="242"/>
      <c r="DPP33" s="243"/>
      <c r="DPQ33" s="244"/>
      <c r="DPR33" s="242"/>
      <c r="DPS33" s="242"/>
      <c r="DPT33" s="243"/>
      <c r="DPU33" s="244"/>
      <c r="DPV33" s="242"/>
      <c r="DPW33" s="242"/>
      <c r="DPX33" s="243"/>
      <c r="DPY33" s="244"/>
      <c r="DPZ33" s="242"/>
      <c r="DQA33" s="242"/>
      <c r="DQB33" s="243"/>
      <c r="DQC33" s="244"/>
      <c r="DQD33" s="242"/>
      <c r="DQE33" s="242"/>
      <c r="DQF33" s="243"/>
      <c r="DQG33" s="244"/>
      <c r="DQH33" s="242"/>
      <c r="DQI33" s="242"/>
      <c r="DQJ33" s="243"/>
      <c r="DQK33" s="244"/>
      <c r="DQL33" s="242"/>
      <c r="DQM33" s="242"/>
      <c r="DQN33" s="243"/>
      <c r="DQO33" s="244"/>
      <c r="DQP33" s="242"/>
      <c r="DQQ33" s="242"/>
      <c r="DQR33" s="243"/>
      <c r="DQS33" s="244"/>
      <c r="DQT33" s="242"/>
      <c r="DQU33" s="242"/>
      <c r="DQV33" s="243"/>
      <c r="DQW33" s="244"/>
      <c r="DQX33" s="242"/>
      <c r="DQY33" s="242"/>
      <c r="DQZ33" s="243"/>
      <c r="DRA33" s="244"/>
      <c r="DRB33" s="242"/>
      <c r="DRC33" s="242"/>
      <c r="DRD33" s="243"/>
      <c r="DRE33" s="244"/>
      <c r="DRF33" s="242"/>
      <c r="DRG33" s="242"/>
      <c r="DRH33" s="243"/>
      <c r="DRI33" s="244"/>
      <c r="DRJ33" s="242"/>
      <c r="DRK33" s="242"/>
      <c r="DRL33" s="243"/>
      <c r="DRM33" s="244"/>
      <c r="DRN33" s="242"/>
      <c r="DRO33" s="242"/>
      <c r="DRP33" s="243"/>
      <c r="DRQ33" s="244"/>
      <c r="DRR33" s="242"/>
      <c r="DRS33" s="242"/>
      <c r="DRT33" s="243"/>
      <c r="DRU33" s="244"/>
      <c r="DRV33" s="242"/>
      <c r="DRW33" s="242"/>
      <c r="DRX33" s="243"/>
      <c r="DRY33" s="244"/>
      <c r="DRZ33" s="242"/>
      <c r="DSA33" s="242"/>
      <c r="DSB33" s="243"/>
      <c r="DSC33" s="244"/>
      <c r="DSD33" s="242"/>
      <c r="DSE33" s="242"/>
      <c r="DSF33" s="243"/>
      <c r="DSG33" s="244"/>
      <c r="DSH33" s="242"/>
      <c r="DSI33" s="242"/>
      <c r="DSJ33" s="243"/>
      <c r="DSK33" s="244"/>
      <c r="DSL33" s="242"/>
      <c r="DSM33" s="242"/>
      <c r="DSN33" s="243"/>
      <c r="DSO33" s="244"/>
      <c r="DSP33" s="242"/>
      <c r="DSQ33" s="242"/>
      <c r="DSR33" s="243"/>
      <c r="DSS33" s="244"/>
      <c r="DST33" s="242"/>
      <c r="DSU33" s="242"/>
      <c r="DSV33" s="243"/>
      <c r="DSW33" s="244"/>
      <c r="DSX33" s="242"/>
      <c r="DSY33" s="242"/>
      <c r="DSZ33" s="243"/>
      <c r="DTA33" s="244"/>
      <c r="DTB33" s="242"/>
      <c r="DTC33" s="242"/>
      <c r="DTD33" s="243"/>
      <c r="DTE33" s="244"/>
      <c r="DTF33" s="242"/>
      <c r="DTG33" s="242"/>
      <c r="DTH33" s="243"/>
      <c r="DTI33" s="244"/>
      <c r="DTJ33" s="242"/>
      <c r="DTK33" s="242"/>
      <c r="DTL33" s="243"/>
      <c r="DTM33" s="244"/>
      <c r="DTN33" s="242"/>
      <c r="DTO33" s="242"/>
      <c r="DTP33" s="243"/>
      <c r="DTQ33" s="244"/>
      <c r="DTR33" s="242"/>
      <c r="DTS33" s="242"/>
      <c r="DTT33" s="243"/>
      <c r="DTU33" s="244"/>
      <c r="DTV33" s="242"/>
      <c r="DTW33" s="242"/>
      <c r="DTX33" s="243"/>
      <c r="DTY33" s="244"/>
      <c r="DTZ33" s="242"/>
      <c r="DUA33" s="242"/>
      <c r="DUB33" s="243"/>
      <c r="DUC33" s="244"/>
      <c r="DUD33" s="242"/>
      <c r="DUE33" s="242"/>
      <c r="DUF33" s="243"/>
      <c r="DUG33" s="244"/>
      <c r="DUH33" s="242"/>
      <c r="DUI33" s="242"/>
      <c r="DUJ33" s="243"/>
      <c r="DUK33" s="244"/>
      <c r="DUL33" s="242"/>
      <c r="DUM33" s="242"/>
      <c r="DUN33" s="243"/>
      <c r="DUO33" s="244"/>
      <c r="DUP33" s="242"/>
      <c r="DUQ33" s="242"/>
      <c r="DUR33" s="243"/>
      <c r="DUS33" s="244"/>
      <c r="DUT33" s="242"/>
      <c r="DUU33" s="242"/>
      <c r="DUV33" s="243"/>
      <c r="DUW33" s="244"/>
      <c r="DUX33" s="242"/>
      <c r="DUY33" s="242"/>
      <c r="DUZ33" s="243"/>
      <c r="DVA33" s="244"/>
      <c r="DVB33" s="242"/>
      <c r="DVC33" s="242"/>
      <c r="DVD33" s="243"/>
      <c r="DVE33" s="244"/>
      <c r="DVF33" s="242"/>
      <c r="DVG33" s="242"/>
      <c r="DVH33" s="243"/>
      <c r="DVI33" s="244"/>
      <c r="DVJ33" s="242"/>
      <c r="DVK33" s="242"/>
      <c r="DVL33" s="243"/>
      <c r="DVM33" s="244"/>
      <c r="DVN33" s="242"/>
      <c r="DVO33" s="242"/>
      <c r="DVP33" s="243"/>
      <c r="DVQ33" s="244"/>
      <c r="DVR33" s="242"/>
      <c r="DVS33" s="242"/>
      <c r="DVT33" s="243"/>
      <c r="DVU33" s="244"/>
      <c r="DVV33" s="242"/>
      <c r="DVW33" s="242"/>
      <c r="DVX33" s="243"/>
      <c r="DVY33" s="244"/>
      <c r="DVZ33" s="242"/>
      <c r="DWA33" s="242"/>
      <c r="DWB33" s="243"/>
      <c r="DWC33" s="244"/>
      <c r="DWD33" s="242"/>
      <c r="DWE33" s="242"/>
      <c r="DWF33" s="243"/>
      <c r="DWG33" s="244"/>
      <c r="DWH33" s="242"/>
      <c r="DWI33" s="242"/>
      <c r="DWJ33" s="243"/>
      <c r="DWK33" s="244"/>
      <c r="DWL33" s="242"/>
      <c r="DWM33" s="242"/>
      <c r="DWN33" s="243"/>
      <c r="DWO33" s="244"/>
      <c r="DWP33" s="242"/>
      <c r="DWQ33" s="242"/>
      <c r="DWR33" s="243"/>
      <c r="DWS33" s="244"/>
      <c r="DWT33" s="242"/>
      <c r="DWU33" s="242"/>
      <c r="DWV33" s="243"/>
      <c r="DWW33" s="244"/>
      <c r="DWX33" s="242"/>
      <c r="DWY33" s="242"/>
      <c r="DWZ33" s="243"/>
      <c r="DXA33" s="244"/>
      <c r="DXB33" s="242"/>
      <c r="DXC33" s="242"/>
      <c r="DXD33" s="243"/>
      <c r="DXE33" s="244"/>
      <c r="DXF33" s="242"/>
      <c r="DXG33" s="242"/>
      <c r="DXH33" s="243"/>
      <c r="DXI33" s="244"/>
      <c r="DXJ33" s="242"/>
      <c r="DXK33" s="242"/>
      <c r="DXL33" s="243"/>
      <c r="DXM33" s="244"/>
      <c r="DXN33" s="242"/>
      <c r="DXO33" s="242"/>
      <c r="DXP33" s="243"/>
      <c r="DXQ33" s="244"/>
      <c r="DXR33" s="242"/>
      <c r="DXS33" s="242"/>
      <c r="DXT33" s="243"/>
      <c r="DXU33" s="244"/>
      <c r="DXV33" s="242"/>
      <c r="DXW33" s="242"/>
      <c r="DXX33" s="243"/>
      <c r="DXY33" s="244"/>
      <c r="DXZ33" s="242"/>
      <c r="DYA33" s="242"/>
      <c r="DYB33" s="243"/>
      <c r="DYC33" s="244"/>
      <c r="DYD33" s="242"/>
      <c r="DYE33" s="242"/>
      <c r="DYF33" s="243"/>
      <c r="DYG33" s="244"/>
      <c r="DYH33" s="242"/>
      <c r="DYI33" s="242"/>
      <c r="DYJ33" s="243"/>
      <c r="DYK33" s="244"/>
      <c r="DYL33" s="242"/>
      <c r="DYM33" s="242"/>
      <c r="DYN33" s="243"/>
      <c r="DYO33" s="244"/>
      <c r="DYP33" s="242"/>
      <c r="DYQ33" s="242"/>
      <c r="DYR33" s="243"/>
      <c r="DYS33" s="244"/>
      <c r="DYT33" s="242"/>
      <c r="DYU33" s="242"/>
      <c r="DYV33" s="243"/>
      <c r="DYW33" s="244"/>
      <c r="DYX33" s="242"/>
      <c r="DYY33" s="242"/>
      <c r="DYZ33" s="243"/>
      <c r="DZA33" s="244"/>
      <c r="DZB33" s="242"/>
      <c r="DZC33" s="242"/>
      <c r="DZD33" s="243"/>
      <c r="DZE33" s="244"/>
      <c r="DZF33" s="242"/>
      <c r="DZG33" s="242"/>
      <c r="DZH33" s="243"/>
      <c r="DZI33" s="244"/>
      <c r="DZJ33" s="242"/>
      <c r="DZK33" s="242"/>
      <c r="DZL33" s="243"/>
      <c r="DZM33" s="244"/>
      <c r="DZN33" s="242"/>
      <c r="DZO33" s="242"/>
      <c r="DZP33" s="243"/>
      <c r="DZQ33" s="244"/>
      <c r="DZR33" s="242"/>
      <c r="DZS33" s="242"/>
      <c r="DZT33" s="243"/>
      <c r="DZU33" s="244"/>
      <c r="DZV33" s="242"/>
      <c r="DZW33" s="242"/>
      <c r="DZX33" s="243"/>
      <c r="DZY33" s="244"/>
      <c r="DZZ33" s="242"/>
      <c r="EAA33" s="242"/>
      <c r="EAB33" s="243"/>
      <c r="EAC33" s="244"/>
      <c r="EAD33" s="242"/>
      <c r="EAE33" s="242"/>
      <c r="EAF33" s="243"/>
      <c r="EAG33" s="244"/>
      <c r="EAH33" s="242"/>
      <c r="EAI33" s="242"/>
      <c r="EAJ33" s="243"/>
      <c r="EAK33" s="244"/>
      <c r="EAL33" s="242"/>
      <c r="EAM33" s="242"/>
      <c r="EAN33" s="243"/>
      <c r="EAO33" s="244"/>
      <c r="EAP33" s="242"/>
      <c r="EAQ33" s="242"/>
      <c r="EAR33" s="243"/>
      <c r="EAS33" s="244"/>
      <c r="EAT33" s="242"/>
      <c r="EAU33" s="242"/>
      <c r="EAV33" s="243"/>
      <c r="EAW33" s="244"/>
      <c r="EAX33" s="242"/>
      <c r="EAY33" s="242"/>
      <c r="EAZ33" s="243"/>
      <c r="EBA33" s="244"/>
      <c r="EBB33" s="242"/>
      <c r="EBC33" s="242"/>
      <c r="EBD33" s="243"/>
      <c r="EBE33" s="244"/>
      <c r="EBF33" s="242"/>
      <c r="EBG33" s="242"/>
      <c r="EBH33" s="243"/>
      <c r="EBI33" s="244"/>
      <c r="EBJ33" s="242"/>
      <c r="EBK33" s="242"/>
      <c r="EBL33" s="243"/>
      <c r="EBM33" s="244"/>
      <c r="EBN33" s="242"/>
      <c r="EBO33" s="242"/>
      <c r="EBP33" s="243"/>
      <c r="EBQ33" s="244"/>
      <c r="EBR33" s="242"/>
      <c r="EBS33" s="242"/>
      <c r="EBT33" s="243"/>
      <c r="EBU33" s="244"/>
      <c r="EBV33" s="242"/>
      <c r="EBW33" s="242"/>
      <c r="EBX33" s="243"/>
      <c r="EBY33" s="244"/>
      <c r="EBZ33" s="242"/>
      <c r="ECA33" s="242"/>
      <c r="ECB33" s="243"/>
      <c r="ECC33" s="244"/>
      <c r="ECD33" s="242"/>
      <c r="ECE33" s="242"/>
      <c r="ECF33" s="243"/>
      <c r="ECG33" s="244"/>
      <c r="ECH33" s="242"/>
      <c r="ECI33" s="242"/>
      <c r="ECJ33" s="243"/>
      <c r="ECK33" s="244"/>
      <c r="ECL33" s="242"/>
      <c r="ECM33" s="242"/>
      <c r="ECN33" s="243"/>
      <c r="ECO33" s="244"/>
      <c r="ECP33" s="242"/>
      <c r="ECQ33" s="242"/>
      <c r="ECR33" s="243"/>
      <c r="ECS33" s="244"/>
      <c r="ECT33" s="242"/>
      <c r="ECU33" s="242"/>
      <c r="ECV33" s="243"/>
      <c r="ECW33" s="244"/>
      <c r="ECX33" s="242"/>
      <c r="ECY33" s="242"/>
      <c r="ECZ33" s="243"/>
      <c r="EDA33" s="244"/>
      <c r="EDB33" s="242"/>
      <c r="EDC33" s="242"/>
      <c r="EDD33" s="243"/>
      <c r="EDE33" s="244"/>
      <c r="EDF33" s="242"/>
      <c r="EDG33" s="242"/>
      <c r="EDH33" s="243"/>
      <c r="EDI33" s="244"/>
      <c r="EDJ33" s="242"/>
      <c r="EDK33" s="242"/>
      <c r="EDL33" s="243"/>
      <c r="EDM33" s="244"/>
      <c r="EDN33" s="242"/>
      <c r="EDO33" s="242"/>
      <c r="EDP33" s="243"/>
      <c r="EDQ33" s="244"/>
      <c r="EDR33" s="242"/>
      <c r="EDS33" s="242"/>
      <c r="EDT33" s="243"/>
      <c r="EDU33" s="244"/>
      <c r="EDV33" s="242"/>
      <c r="EDW33" s="242"/>
      <c r="EDX33" s="243"/>
      <c r="EDY33" s="244"/>
      <c r="EDZ33" s="242"/>
      <c r="EEA33" s="242"/>
      <c r="EEB33" s="243"/>
      <c r="EEC33" s="244"/>
      <c r="EED33" s="242"/>
      <c r="EEE33" s="242"/>
      <c r="EEF33" s="243"/>
      <c r="EEG33" s="244"/>
      <c r="EEH33" s="242"/>
      <c r="EEI33" s="242"/>
      <c r="EEJ33" s="243"/>
      <c r="EEK33" s="244"/>
      <c r="EEL33" s="242"/>
      <c r="EEM33" s="242"/>
      <c r="EEN33" s="243"/>
      <c r="EEO33" s="244"/>
      <c r="EEP33" s="242"/>
      <c r="EEQ33" s="242"/>
      <c r="EER33" s="243"/>
      <c r="EES33" s="244"/>
      <c r="EET33" s="242"/>
      <c r="EEU33" s="242"/>
      <c r="EEV33" s="243"/>
      <c r="EEW33" s="244"/>
      <c r="EEX33" s="242"/>
      <c r="EEY33" s="242"/>
      <c r="EEZ33" s="243"/>
      <c r="EFA33" s="244"/>
      <c r="EFB33" s="242"/>
      <c r="EFC33" s="242"/>
      <c r="EFD33" s="243"/>
      <c r="EFE33" s="244"/>
      <c r="EFF33" s="242"/>
      <c r="EFG33" s="242"/>
      <c r="EFH33" s="243"/>
      <c r="EFI33" s="244"/>
      <c r="EFJ33" s="242"/>
      <c r="EFK33" s="242"/>
      <c r="EFL33" s="243"/>
      <c r="EFM33" s="244"/>
      <c r="EFN33" s="242"/>
      <c r="EFO33" s="242"/>
      <c r="EFP33" s="243"/>
      <c r="EFQ33" s="244"/>
      <c r="EFR33" s="242"/>
      <c r="EFS33" s="242"/>
      <c r="EFT33" s="243"/>
      <c r="EFU33" s="244"/>
      <c r="EFV33" s="242"/>
      <c r="EFW33" s="242"/>
      <c r="EFX33" s="243"/>
      <c r="EFY33" s="244"/>
      <c r="EFZ33" s="242"/>
      <c r="EGA33" s="242"/>
      <c r="EGB33" s="243"/>
      <c r="EGC33" s="244"/>
      <c r="EGD33" s="242"/>
      <c r="EGE33" s="242"/>
      <c r="EGF33" s="243"/>
      <c r="EGG33" s="244"/>
      <c r="EGH33" s="242"/>
      <c r="EGI33" s="242"/>
      <c r="EGJ33" s="243"/>
      <c r="EGK33" s="244"/>
      <c r="EGL33" s="242"/>
      <c r="EGM33" s="242"/>
      <c r="EGN33" s="243"/>
      <c r="EGO33" s="244"/>
      <c r="EGP33" s="242"/>
      <c r="EGQ33" s="242"/>
      <c r="EGR33" s="243"/>
      <c r="EGS33" s="244"/>
      <c r="EGT33" s="242"/>
      <c r="EGU33" s="242"/>
      <c r="EGV33" s="243"/>
      <c r="EGW33" s="244"/>
      <c r="EGX33" s="242"/>
      <c r="EGY33" s="242"/>
      <c r="EGZ33" s="243"/>
      <c r="EHA33" s="244"/>
      <c r="EHB33" s="242"/>
      <c r="EHC33" s="242"/>
      <c r="EHD33" s="243"/>
      <c r="EHE33" s="244"/>
      <c r="EHF33" s="242"/>
      <c r="EHG33" s="242"/>
      <c r="EHH33" s="243"/>
      <c r="EHI33" s="244"/>
      <c r="EHJ33" s="242"/>
      <c r="EHK33" s="242"/>
      <c r="EHL33" s="243"/>
      <c r="EHM33" s="244"/>
      <c r="EHN33" s="242"/>
      <c r="EHO33" s="242"/>
      <c r="EHP33" s="243"/>
      <c r="EHQ33" s="244"/>
      <c r="EHR33" s="242"/>
      <c r="EHS33" s="242"/>
      <c r="EHT33" s="243"/>
      <c r="EHU33" s="244"/>
      <c r="EHV33" s="242"/>
      <c r="EHW33" s="242"/>
      <c r="EHX33" s="243"/>
      <c r="EHY33" s="244"/>
      <c r="EHZ33" s="242"/>
      <c r="EIA33" s="242"/>
      <c r="EIB33" s="243"/>
      <c r="EIC33" s="244"/>
      <c r="EID33" s="242"/>
      <c r="EIE33" s="242"/>
      <c r="EIF33" s="243"/>
      <c r="EIG33" s="244"/>
      <c r="EIH33" s="242"/>
      <c r="EII33" s="242"/>
      <c r="EIJ33" s="243"/>
      <c r="EIK33" s="244"/>
      <c r="EIL33" s="242"/>
      <c r="EIM33" s="242"/>
      <c r="EIN33" s="243"/>
      <c r="EIO33" s="244"/>
      <c r="EIP33" s="242"/>
      <c r="EIQ33" s="242"/>
      <c r="EIR33" s="243"/>
      <c r="EIS33" s="244"/>
      <c r="EIT33" s="242"/>
      <c r="EIU33" s="242"/>
      <c r="EIV33" s="243"/>
      <c r="EIW33" s="244"/>
      <c r="EIX33" s="242"/>
      <c r="EIY33" s="242"/>
      <c r="EIZ33" s="243"/>
      <c r="EJA33" s="244"/>
      <c r="EJB33" s="242"/>
      <c r="EJC33" s="242"/>
      <c r="EJD33" s="243"/>
      <c r="EJE33" s="244"/>
      <c r="EJF33" s="242"/>
      <c r="EJG33" s="242"/>
      <c r="EJH33" s="243"/>
      <c r="EJI33" s="244"/>
      <c r="EJJ33" s="242"/>
      <c r="EJK33" s="242"/>
      <c r="EJL33" s="243"/>
      <c r="EJM33" s="244"/>
      <c r="EJN33" s="242"/>
      <c r="EJO33" s="242"/>
      <c r="EJP33" s="243"/>
      <c r="EJQ33" s="244"/>
      <c r="EJR33" s="242"/>
      <c r="EJS33" s="242"/>
      <c r="EJT33" s="243"/>
      <c r="EJU33" s="244"/>
      <c r="EJV33" s="242"/>
      <c r="EJW33" s="242"/>
      <c r="EJX33" s="243"/>
      <c r="EJY33" s="244"/>
      <c r="EJZ33" s="242"/>
      <c r="EKA33" s="242"/>
      <c r="EKB33" s="243"/>
      <c r="EKC33" s="244"/>
      <c r="EKD33" s="242"/>
      <c r="EKE33" s="242"/>
      <c r="EKF33" s="243"/>
      <c r="EKG33" s="244"/>
      <c r="EKH33" s="242"/>
      <c r="EKI33" s="242"/>
      <c r="EKJ33" s="243"/>
      <c r="EKK33" s="244"/>
      <c r="EKL33" s="242"/>
      <c r="EKM33" s="242"/>
      <c r="EKN33" s="243"/>
      <c r="EKO33" s="244"/>
      <c r="EKP33" s="242"/>
      <c r="EKQ33" s="242"/>
      <c r="EKR33" s="243"/>
      <c r="EKS33" s="244"/>
      <c r="EKT33" s="242"/>
      <c r="EKU33" s="242"/>
      <c r="EKV33" s="243"/>
      <c r="EKW33" s="244"/>
      <c r="EKX33" s="242"/>
      <c r="EKY33" s="242"/>
      <c r="EKZ33" s="243"/>
      <c r="ELA33" s="244"/>
      <c r="ELB33" s="242"/>
      <c r="ELC33" s="242"/>
      <c r="ELD33" s="243"/>
      <c r="ELE33" s="244"/>
      <c r="ELF33" s="242"/>
      <c r="ELG33" s="242"/>
      <c r="ELH33" s="243"/>
      <c r="ELI33" s="244"/>
      <c r="ELJ33" s="242"/>
      <c r="ELK33" s="242"/>
      <c r="ELL33" s="243"/>
      <c r="ELM33" s="244"/>
      <c r="ELN33" s="242"/>
      <c r="ELO33" s="242"/>
      <c r="ELP33" s="243"/>
      <c r="ELQ33" s="244"/>
      <c r="ELR33" s="242"/>
      <c r="ELS33" s="242"/>
      <c r="ELT33" s="243"/>
      <c r="ELU33" s="244"/>
      <c r="ELV33" s="242"/>
      <c r="ELW33" s="242"/>
      <c r="ELX33" s="243"/>
      <c r="ELY33" s="244"/>
      <c r="ELZ33" s="242"/>
      <c r="EMA33" s="242"/>
      <c r="EMB33" s="243"/>
      <c r="EMC33" s="244"/>
      <c r="EMD33" s="242"/>
      <c r="EME33" s="242"/>
      <c r="EMF33" s="243"/>
      <c r="EMG33" s="244"/>
      <c r="EMH33" s="242"/>
      <c r="EMI33" s="242"/>
      <c r="EMJ33" s="243"/>
      <c r="EMK33" s="244"/>
      <c r="EML33" s="242"/>
      <c r="EMM33" s="242"/>
      <c r="EMN33" s="243"/>
      <c r="EMO33" s="244"/>
      <c r="EMP33" s="242"/>
      <c r="EMQ33" s="242"/>
      <c r="EMR33" s="243"/>
      <c r="EMS33" s="244"/>
      <c r="EMT33" s="242"/>
      <c r="EMU33" s="242"/>
      <c r="EMV33" s="243"/>
      <c r="EMW33" s="244"/>
      <c r="EMX33" s="242"/>
      <c r="EMY33" s="242"/>
      <c r="EMZ33" s="243"/>
      <c r="ENA33" s="244"/>
      <c r="ENB33" s="242"/>
      <c r="ENC33" s="242"/>
      <c r="END33" s="243"/>
      <c r="ENE33" s="244"/>
      <c r="ENF33" s="242"/>
      <c r="ENG33" s="242"/>
      <c r="ENH33" s="243"/>
      <c r="ENI33" s="244"/>
      <c r="ENJ33" s="242"/>
      <c r="ENK33" s="242"/>
      <c r="ENL33" s="243"/>
      <c r="ENM33" s="244"/>
      <c r="ENN33" s="242"/>
      <c r="ENO33" s="242"/>
      <c r="ENP33" s="243"/>
      <c r="ENQ33" s="244"/>
      <c r="ENR33" s="242"/>
      <c r="ENS33" s="242"/>
      <c r="ENT33" s="243"/>
      <c r="ENU33" s="244"/>
      <c r="ENV33" s="242"/>
      <c r="ENW33" s="242"/>
      <c r="ENX33" s="243"/>
      <c r="ENY33" s="244"/>
      <c r="ENZ33" s="242"/>
      <c r="EOA33" s="242"/>
      <c r="EOB33" s="243"/>
      <c r="EOC33" s="244"/>
      <c r="EOD33" s="242"/>
      <c r="EOE33" s="242"/>
      <c r="EOF33" s="243"/>
      <c r="EOG33" s="244"/>
      <c r="EOH33" s="242"/>
      <c r="EOI33" s="242"/>
      <c r="EOJ33" s="243"/>
      <c r="EOK33" s="244"/>
      <c r="EOL33" s="242"/>
      <c r="EOM33" s="242"/>
      <c r="EON33" s="243"/>
      <c r="EOO33" s="244"/>
      <c r="EOP33" s="242"/>
      <c r="EOQ33" s="242"/>
      <c r="EOR33" s="243"/>
      <c r="EOS33" s="244"/>
      <c r="EOT33" s="242"/>
      <c r="EOU33" s="242"/>
      <c r="EOV33" s="243"/>
      <c r="EOW33" s="244"/>
      <c r="EOX33" s="242"/>
      <c r="EOY33" s="242"/>
      <c r="EOZ33" s="243"/>
      <c r="EPA33" s="244"/>
      <c r="EPB33" s="242"/>
      <c r="EPC33" s="242"/>
      <c r="EPD33" s="243"/>
      <c r="EPE33" s="244"/>
      <c r="EPF33" s="242"/>
      <c r="EPG33" s="242"/>
      <c r="EPH33" s="243"/>
      <c r="EPI33" s="244"/>
      <c r="EPJ33" s="242"/>
      <c r="EPK33" s="242"/>
      <c r="EPL33" s="243"/>
      <c r="EPM33" s="244"/>
      <c r="EPN33" s="242"/>
      <c r="EPO33" s="242"/>
      <c r="EPP33" s="243"/>
      <c r="EPQ33" s="244"/>
      <c r="EPR33" s="242"/>
      <c r="EPS33" s="242"/>
      <c r="EPT33" s="243"/>
      <c r="EPU33" s="244"/>
      <c r="EPV33" s="242"/>
      <c r="EPW33" s="242"/>
      <c r="EPX33" s="243"/>
      <c r="EPY33" s="244"/>
      <c r="EPZ33" s="242"/>
      <c r="EQA33" s="242"/>
      <c r="EQB33" s="243"/>
      <c r="EQC33" s="244"/>
      <c r="EQD33" s="242"/>
      <c r="EQE33" s="242"/>
      <c r="EQF33" s="243"/>
      <c r="EQG33" s="244"/>
      <c r="EQH33" s="242"/>
      <c r="EQI33" s="242"/>
      <c r="EQJ33" s="243"/>
      <c r="EQK33" s="244"/>
      <c r="EQL33" s="242"/>
      <c r="EQM33" s="242"/>
      <c r="EQN33" s="243"/>
      <c r="EQO33" s="244"/>
      <c r="EQP33" s="242"/>
      <c r="EQQ33" s="242"/>
      <c r="EQR33" s="243"/>
      <c r="EQS33" s="244"/>
      <c r="EQT33" s="242"/>
      <c r="EQU33" s="242"/>
      <c r="EQV33" s="243"/>
      <c r="EQW33" s="244"/>
      <c r="EQX33" s="242"/>
      <c r="EQY33" s="242"/>
      <c r="EQZ33" s="243"/>
      <c r="ERA33" s="244"/>
      <c r="ERB33" s="242"/>
      <c r="ERC33" s="242"/>
      <c r="ERD33" s="243"/>
      <c r="ERE33" s="244"/>
      <c r="ERF33" s="242"/>
      <c r="ERG33" s="242"/>
      <c r="ERH33" s="243"/>
      <c r="ERI33" s="244"/>
      <c r="ERJ33" s="242"/>
      <c r="ERK33" s="242"/>
      <c r="ERL33" s="243"/>
      <c r="ERM33" s="244"/>
      <c r="ERN33" s="242"/>
      <c r="ERO33" s="242"/>
      <c r="ERP33" s="243"/>
      <c r="ERQ33" s="244"/>
      <c r="ERR33" s="242"/>
      <c r="ERS33" s="242"/>
      <c r="ERT33" s="243"/>
      <c r="ERU33" s="244"/>
      <c r="ERV33" s="242"/>
      <c r="ERW33" s="242"/>
      <c r="ERX33" s="243"/>
      <c r="ERY33" s="244"/>
      <c r="ERZ33" s="242"/>
      <c r="ESA33" s="242"/>
      <c r="ESB33" s="243"/>
      <c r="ESC33" s="244"/>
      <c r="ESD33" s="242"/>
      <c r="ESE33" s="242"/>
      <c r="ESF33" s="243"/>
      <c r="ESG33" s="244"/>
      <c r="ESH33" s="242"/>
      <c r="ESI33" s="242"/>
      <c r="ESJ33" s="243"/>
      <c r="ESK33" s="244"/>
      <c r="ESL33" s="242"/>
      <c r="ESM33" s="242"/>
      <c r="ESN33" s="243"/>
      <c r="ESO33" s="244"/>
      <c r="ESP33" s="242"/>
      <c r="ESQ33" s="242"/>
      <c r="ESR33" s="243"/>
      <c r="ESS33" s="244"/>
      <c r="EST33" s="242"/>
      <c r="ESU33" s="242"/>
      <c r="ESV33" s="243"/>
      <c r="ESW33" s="244"/>
      <c r="ESX33" s="242"/>
      <c r="ESY33" s="242"/>
      <c r="ESZ33" s="243"/>
      <c r="ETA33" s="244"/>
      <c r="ETB33" s="242"/>
      <c r="ETC33" s="242"/>
      <c r="ETD33" s="243"/>
      <c r="ETE33" s="244"/>
      <c r="ETF33" s="242"/>
      <c r="ETG33" s="242"/>
      <c r="ETH33" s="243"/>
      <c r="ETI33" s="244"/>
      <c r="ETJ33" s="242"/>
      <c r="ETK33" s="242"/>
      <c r="ETL33" s="243"/>
      <c r="ETM33" s="244"/>
      <c r="ETN33" s="242"/>
      <c r="ETO33" s="242"/>
      <c r="ETP33" s="243"/>
      <c r="ETQ33" s="244"/>
      <c r="ETR33" s="242"/>
      <c r="ETS33" s="242"/>
      <c r="ETT33" s="243"/>
      <c r="ETU33" s="244"/>
      <c r="ETV33" s="242"/>
      <c r="ETW33" s="242"/>
      <c r="ETX33" s="243"/>
      <c r="ETY33" s="244"/>
      <c r="ETZ33" s="242"/>
      <c r="EUA33" s="242"/>
      <c r="EUB33" s="243"/>
      <c r="EUC33" s="244"/>
      <c r="EUD33" s="242"/>
      <c r="EUE33" s="242"/>
      <c r="EUF33" s="243"/>
      <c r="EUG33" s="244"/>
      <c r="EUH33" s="242"/>
      <c r="EUI33" s="242"/>
      <c r="EUJ33" s="243"/>
      <c r="EUK33" s="244"/>
      <c r="EUL33" s="242"/>
      <c r="EUM33" s="242"/>
      <c r="EUN33" s="243"/>
      <c r="EUO33" s="244"/>
      <c r="EUP33" s="242"/>
      <c r="EUQ33" s="242"/>
      <c r="EUR33" s="243"/>
      <c r="EUS33" s="244"/>
      <c r="EUT33" s="242"/>
      <c r="EUU33" s="242"/>
      <c r="EUV33" s="243"/>
      <c r="EUW33" s="244"/>
      <c r="EUX33" s="242"/>
      <c r="EUY33" s="242"/>
      <c r="EUZ33" s="243"/>
      <c r="EVA33" s="244"/>
      <c r="EVB33" s="242"/>
      <c r="EVC33" s="242"/>
      <c r="EVD33" s="243"/>
      <c r="EVE33" s="244"/>
      <c r="EVF33" s="242"/>
      <c r="EVG33" s="242"/>
      <c r="EVH33" s="243"/>
      <c r="EVI33" s="244"/>
      <c r="EVJ33" s="242"/>
      <c r="EVK33" s="242"/>
      <c r="EVL33" s="243"/>
      <c r="EVM33" s="244"/>
      <c r="EVN33" s="242"/>
      <c r="EVO33" s="242"/>
      <c r="EVP33" s="243"/>
      <c r="EVQ33" s="244"/>
      <c r="EVR33" s="242"/>
      <c r="EVS33" s="242"/>
      <c r="EVT33" s="243"/>
      <c r="EVU33" s="244"/>
      <c r="EVV33" s="242"/>
      <c r="EVW33" s="242"/>
      <c r="EVX33" s="243"/>
      <c r="EVY33" s="244"/>
      <c r="EVZ33" s="242"/>
      <c r="EWA33" s="242"/>
      <c r="EWB33" s="243"/>
      <c r="EWC33" s="244"/>
      <c r="EWD33" s="242"/>
      <c r="EWE33" s="242"/>
      <c r="EWF33" s="243"/>
      <c r="EWG33" s="244"/>
      <c r="EWH33" s="242"/>
      <c r="EWI33" s="242"/>
      <c r="EWJ33" s="243"/>
      <c r="EWK33" s="244"/>
      <c r="EWL33" s="242"/>
      <c r="EWM33" s="242"/>
      <c r="EWN33" s="243"/>
      <c r="EWO33" s="244"/>
      <c r="EWP33" s="242"/>
      <c r="EWQ33" s="242"/>
      <c r="EWR33" s="243"/>
      <c r="EWS33" s="244"/>
      <c r="EWT33" s="242"/>
      <c r="EWU33" s="242"/>
      <c r="EWV33" s="243"/>
      <c r="EWW33" s="244"/>
      <c r="EWX33" s="242"/>
      <c r="EWY33" s="242"/>
      <c r="EWZ33" s="243"/>
      <c r="EXA33" s="244"/>
      <c r="EXB33" s="242"/>
      <c r="EXC33" s="242"/>
      <c r="EXD33" s="243"/>
      <c r="EXE33" s="244"/>
      <c r="EXF33" s="242"/>
      <c r="EXG33" s="242"/>
      <c r="EXH33" s="243"/>
      <c r="EXI33" s="244"/>
      <c r="EXJ33" s="242"/>
      <c r="EXK33" s="242"/>
      <c r="EXL33" s="243"/>
      <c r="EXM33" s="244"/>
      <c r="EXN33" s="242"/>
      <c r="EXO33" s="242"/>
      <c r="EXP33" s="243"/>
      <c r="EXQ33" s="244"/>
      <c r="EXR33" s="242"/>
      <c r="EXS33" s="242"/>
      <c r="EXT33" s="243"/>
      <c r="EXU33" s="244"/>
      <c r="EXV33" s="242"/>
      <c r="EXW33" s="242"/>
      <c r="EXX33" s="243"/>
      <c r="EXY33" s="244"/>
      <c r="EXZ33" s="242"/>
      <c r="EYA33" s="242"/>
      <c r="EYB33" s="243"/>
      <c r="EYC33" s="244"/>
      <c r="EYD33" s="242"/>
      <c r="EYE33" s="242"/>
      <c r="EYF33" s="243"/>
      <c r="EYG33" s="244"/>
      <c r="EYH33" s="242"/>
      <c r="EYI33" s="242"/>
      <c r="EYJ33" s="243"/>
      <c r="EYK33" s="244"/>
      <c r="EYL33" s="242"/>
      <c r="EYM33" s="242"/>
      <c r="EYN33" s="243"/>
      <c r="EYO33" s="244"/>
      <c r="EYP33" s="242"/>
      <c r="EYQ33" s="242"/>
      <c r="EYR33" s="243"/>
      <c r="EYS33" s="244"/>
      <c r="EYT33" s="242"/>
      <c r="EYU33" s="242"/>
      <c r="EYV33" s="243"/>
      <c r="EYW33" s="244"/>
      <c r="EYX33" s="242"/>
      <c r="EYY33" s="242"/>
      <c r="EYZ33" s="243"/>
      <c r="EZA33" s="244"/>
      <c r="EZB33" s="242"/>
      <c r="EZC33" s="242"/>
      <c r="EZD33" s="243"/>
      <c r="EZE33" s="244"/>
      <c r="EZF33" s="242"/>
      <c r="EZG33" s="242"/>
      <c r="EZH33" s="243"/>
      <c r="EZI33" s="244"/>
      <c r="EZJ33" s="242"/>
      <c r="EZK33" s="242"/>
      <c r="EZL33" s="243"/>
      <c r="EZM33" s="244"/>
      <c r="EZN33" s="242"/>
      <c r="EZO33" s="242"/>
      <c r="EZP33" s="243"/>
      <c r="EZQ33" s="244"/>
      <c r="EZR33" s="242"/>
      <c r="EZS33" s="242"/>
      <c r="EZT33" s="243"/>
      <c r="EZU33" s="244"/>
      <c r="EZV33" s="242"/>
      <c r="EZW33" s="242"/>
      <c r="EZX33" s="243"/>
      <c r="EZY33" s="244"/>
      <c r="EZZ33" s="242"/>
      <c r="FAA33" s="242"/>
      <c r="FAB33" s="243"/>
      <c r="FAC33" s="244"/>
      <c r="FAD33" s="242"/>
      <c r="FAE33" s="242"/>
      <c r="FAF33" s="243"/>
      <c r="FAG33" s="244"/>
      <c r="FAH33" s="242"/>
      <c r="FAI33" s="242"/>
      <c r="FAJ33" s="243"/>
      <c r="FAK33" s="244"/>
      <c r="FAL33" s="242"/>
      <c r="FAM33" s="242"/>
      <c r="FAN33" s="243"/>
      <c r="FAO33" s="244"/>
      <c r="FAP33" s="242"/>
      <c r="FAQ33" s="242"/>
      <c r="FAR33" s="243"/>
      <c r="FAS33" s="244"/>
      <c r="FAT33" s="242"/>
      <c r="FAU33" s="242"/>
      <c r="FAV33" s="243"/>
      <c r="FAW33" s="244"/>
      <c r="FAX33" s="242"/>
      <c r="FAY33" s="242"/>
      <c r="FAZ33" s="243"/>
      <c r="FBA33" s="244"/>
      <c r="FBB33" s="242"/>
      <c r="FBC33" s="242"/>
      <c r="FBD33" s="243"/>
      <c r="FBE33" s="244"/>
      <c r="FBF33" s="242"/>
      <c r="FBG33" s="242"/>
      <c r="FBH33" s="243"/>
      <c r="FBI33" s="244"/>
      <c r="FBJ33" s="242"/>
      <c r="FBK33" s="242"/>
      <c r="FBL33" s="243"/>
      <c r="FBM33" s="244"/>
      <c r="FBN33" s="242"/>
      <c r="FBO33" s="242"/>
      <c r="FBP33" s="243"/>
      <c r="FBQ33" s="244"/>
      <c r="FBR33" s="242"/>
      <c r="FBS33" s="242"/>
      <c r="FBT33" s="243"/>
      <c r="FBU33" s="244"/>
      <c r="FBV33" s="242"/>
      <c r="FBW33" s="242"/>
      <c r="FBX33" s="243"/>
      <c r="FBY33" s="244"/>
      <c r="FBZ33" s="242"/>
      <c r="FCA33" s="242"/>
      <c r="FCB33" s="243"/>
      <c r="FCC33" s="244"/>
      <c r="FCD33" s="242"/>
      <c r="FCE33" s="242"/>
      <c r="FCF33" s="243"/>
      <c r="FCG33" s="244"/>
      <c r="FCH33" s="242"/>
      <c r="FCI33" s="242"/>
      <c r="FCJ33" s="243"/>
      <c r="FCK33" s="244"/>
      <c r="FCL33" s="242"/>
      <c r="FCM33" s="242"/>
      <c r="FCN33" s="243"/>
      <c r="FCO33" s="244"/>
      <c r="FCP33" s="242"/>
      <c r="FCQ33" s="242"/>
      <c r="FCR33" s="243"/>
      <c r="FCS33" s="244"/>
      <c r="FCT33" s="242"/>
      <c r="FCU33" s="242"/>
      <c r="FCV33" s="243"/>
      <c r="FCW33" s="244"/>
      <c r="FCX33" s="242"/>
      <c r="FCY33" s="242"/>
      <c r="FCZ33" s="243"/>
      <c r="FDA33" s="244"/>
      <c r="FDB33" s="242"/>
      <c r="FDC33" s="242"/>
      <c r="FDD33" s="243"/>
      <c r="FDE33" s="244"/>
      <c r="FDF33" s="242"/>
      <c r="FDG33" s="242"/>
      <c r="FDH33" s="243"/>
      <c r="FDI33" s="244"/>
      <c r="FDJ33" s="242"/>
      <c r="FDK33" s="242"/>
      <c r="FDL33" s="243"/>
      <c r="FDM33" s="244"/>
      <c r="FDN33" s="242"/>
      <c r="FDO33" s="242"/>
      <c r="FDP33" s="243"/>
      <c r="FDQ33" s="244"/>
      <c r="FDR33" s="242"/>
      <c r="FDS33" s="242"/>
      <c r="FDT33" s="243"/>
      <c r="FDU33" s="244"/>
      <c r="FDV33" s="242"/>
      <c r="FDW33" s="242"/>
      <c r="FDX33" s="243"/>
      <c r="FDY33" s="244"/>
      <c r="FDZ33" s="242"/>
      <c r="FEA33" s="242"/>
      <c r="FEB33" s="243"/>
      <c r="FEC33" s="244"/>
      <c r="FED33" s="242"/>
      <c r="FEE33" s="242"/>
      <c r="FEF33" s="243"/>
      <c r="FEG33" s="244"/>
      <c r="FEH33" s="242"/>
      <c r="FEI33" s="242"/>
      <c r="FEJ33" s="243"/>
      <c r="FEK33" s="244"/>
      <c r="FEL33" s="242"/>
      <c r="FEM33" s="242"/>
      <c r="FEN33" s="243"/>
      <c r="FEO33" s="244"/>
      <c r="FEP33" s="242"/>
      <c r="FEQ33" s="242"/>
      <c r="FER33" s="243"/>
      <c r="FES33" s="244"/>
      <c r="FET33" s="242"/>
      <c r="FEU33" s="242"/>
      <c r="FEV33" s="243"/>
      <c r="FEW33" s="244"/>
      <c r="FEX33" s="242"/>
      <c r="FEY33" s="242"/>
      <c r="FEZ33" s="243"/>
      <c r="FFA33" s="244"/>
      <c r="FFB33" s="242"/>
      <c r="FFC33" s="242"/>
      <c r="FFD33" s="243"/>
      <c r="FFE33" s="244"/>
      <c r="FFF33" s="242"/>
      <c r="FFG33" s="242"/>
      <c r="FFH33" s="243"/>
      <c r="FFI33" s="244"/>
      <c r="FFJ33" s="242"/>
      <c r="FFK33" s="242"/>
      <c r="FFL33" s="243"/>
      <c r="FFM33" s="244"/>
      <c r="FFN33" s="242"/>
      <c r="FFO33" s="242"/>
      <c r="FFP33" s="243"/>
      <c r="FFQ33" s="244"/>
      <c r="FFR33" s="242"/>
      <c r="FFS33" s="242"/>
      <c r="FFT33" s="243"/>
      <c r="FFU33" s="244"/>
      <c r="FFV33" s="242"/>
      <c r="FFW33" s="242"/>
      <c r="FFX33" s="243"/>
      <c r="FFY33" s="244"/>
      <c r="FFZ33" s="242"/>
      <c r="FGA33" s="242"/>
      <c r="FGB33" s="243"/>
      <c r="FGC33" s="244"/>
      <c r="FGD33" s="242"/>
      <c r="FGE33" s="242"/>
      <c r="FGF33" s="243"/>
      <c r="FGG33" s="244"/>
      <c r="FGH33" s="242"/>
      <c r="FGI33" s="242"/>
      <c r="FGJ33" s="243"/>
      <c r="FGK33" s="244"/>
      <c r="FGL33" s="242"/>
      <c r="FGM33" s="242"/>
      <c r="FGN33" s="243"/>
      <c r="FGO33" s="244"/>
      <c r="FGP33" s="242"/>
      <c r="FGQ33" s="242"/>
      <c r="FGR33" s="243"/>
      <c r="FGS33" s="244"/>
      <c r="FGT33" s="242"/>
      <c r="FGU33" s="242"/>
      <c r="FGV33" s="243"/>
      <c r="FGW33" s="244"/>
      <c r="FGX33" s="242"/>
      <c r="FGY33" s="242"/>
      <c r="FGZ33" s="243"/>
      <c r="FHA33" s="244"/>
      <c r="FHB33" s="242"/>
      <c r="FHC33" s="242"/>
      <c r="FHD33" s="243"/>
      <c r="FHE33" s="244"/>
      <c r="FHF33" s="242"/>
      <c r="FHG33" s="242"/>
      <c r="FHH33" s="243"/>
      <c r="FHI33" s="244"/>
      <c r="FHJ33" s="242"/>
      <c r="FHK33" s="242"/>
      <c r="FHL33" s="243"/>
      <c r="FHM33" s="244"/>
      <c r="FHN33" s="242"/>
      <c r="FHO33" s="242"/>
      <c r="FHP33" s="243"/>
      <c r="FHQ33" s="244"/>
      <c r="FHR33" s="242"/>
      <c r="FHS33" s="242"/>
      <c r="FHT33" s="243"/>
      <c r="FHU33" s="244"/>
      <c r="FHV33" s="242"/>
      <c r="FHW33" s="242"/>
      <c r="FHX33" s="243"/>
      <c r="FHY33" s="244"/>
      <c r="FHZ33" s="242"/>
      <c r="FIA33" s="242"/>
      <c r="FIB33" s="243"/>
      <c r="FIC33" s="244"/>
      <c r="FID33" s="242"/>
      <c r="FIE33" s="242"/>
      <c r="FIF33" s="243"/>
      <c r="FIG33" s="244"/>
      <c r="FIH33" s="242"/>
      <c r="FII33" s="242"/>
      <c r="FIJ33" s="243"/>
      <c r="FIK33" s="244"/>
      <c r="FIL33" s="242"/>
      <c r="FIM33" s="242"/>
      <c r="FIN33" s="243"/>
      <c r="FIO33" s="244"/>
      <c r="FIP33" s="242"/>
      <c r="FIQ33" s="242"/>
      <c r="FIR33" s="243"/>
      <c r="FIS33" s="244"/>
      <c r="FIT33" s="242"/>
      <c r="FIU33" s="242"/>
      <c r="FIV33" s="243"/>
      <c r="FIW33" s="244"/>
      <c r="FIX33" s="242"/>
      <c r="FIY33" s="242"/>
      <c r="FIZ33" s="243"/>
      <c r="FJA33" s="244"/>
      <c r="FJB33" s="242"/>
      <c r="FJC33" s="242"/>
      <c r="FJD33" s="243"/>
      <c r="FJE33" s="244"/>
      <c r="FJF33" s="242"/>
      <c r="FJG33" s="242"/>
      <c r="FJH33" s="243"/>
      <c r="FJI33" s="244"/>
      <c r="FJJ33" s="242"/>
      <c r="FJK33" s="242"/>
      <c r="FJL33" s="243"/>
      <c r="FJM33" s="244"/>
      <c r="FJN33" s="242"/>
      <c r="FJO33" s="242"/>
      <c r="FJP33" s="243"/>
      <c r="FJQ33" s="244"/>
      <c r="FJR33" s="242"/>
      <c r="FJS33" s="242"/>
      <c r="FJT33" s="243"/>
      <c r="FJU33" s="244"/>
      <c r="FJV33" s="242"/>
      <c r="FJW33" s="242"/>
      <c r="FJX33" s="243"/>
      <c r="FJY33" s="244"/>
      <c r="FJZ33" s="242"/>
      <c r="FKA33" s="242"/>
      <c r="FKB33" s="243"/>
      <c r="FKC33" s="244"/>
      <c r="FKD33" s="242"/>
      <c r="FKE33" s="242"/>
      <c r="FKF33" s="243"/>
      <c r="FKG33" s="244"/>
      <c r="FKH33" s="242"/>
      <c r="FKI33" s="242"/>
      <c r="FKJ33" s="243"/>
      <c r="FKK33" s="244"/>
      <c r="FKL33" s="242"/>
      <c r="FKM33" s="242"/>
      <c r="FKN33" s="243"/>
      <c r="FKO33" s="244"/>
      <c r="FKP33" s="242"/>
      <c r="FKQ33" s="242"/>
      <c r="FKR33" s="243"/>
      <c r="FKS33" s="244"/>
      <c r="FKT33" s="242"/>
      <c r="FKU33" s="242"/>
      <c r="FKV33" s="243"/>
      <c r="FKW33" s="244"/>
      <c r="FKX33" s="242"/>
      <c r="FKY33" s="242"/>
      <c r="FKZ33" s="243"/>
      <c r="FLA33" s="244"/>
      <c r="FLB33" s="242"/>
      <c r="FLC33" s="242"/>
      <c r="FLD33" s="243"/>
      <c r="FLE33" s="244"/>
      <c r="FLF33" s="242"/>
      <c r="FLG33" s="242"/>
      <c r="FLH33" s="243"/>
      <c r="FLI33" s="244"/>
      <c r="FLJ33" s="242"/>
      <c r="FLK33" s="242"/>
      <c r="FLL33" s="243"/>
      <c r="FLM33" s="244"/>
      <c r="FLN33" s="242"/>
      <c r="FLO33" s="242"/>
      <c r="FLP33" s="243"/>
      <c r="FLQ33" s="244"/>
      <c r="FLR33" s="242"/>
      <c r="FLS33" s="242"/>
      <c r="FLT33" s="243"/>
      <c r="FLU33" s="244"/>
      <c r="FLV33" s="242"/>
      <c r="FLW33" s="242"/>
      <c r="FLX33" s="243"/>
      <c r="FLY33" s="244"/>
      <c r="FLZ33" s="242"/>
      <c r="FMA33" s="242"/>
      <c r="FMB33" s="243"/>
      <c r="FMC33" s="244"/>
      <c r="FMD33" s="242"/>
      <c r="FME33" s="242"/>
      <c r="FMF33" s="243"/>
      <c r="FMG33" s="244"/>
      <c r="FMH33" s="242"/>
      <c r="FMI33" s="242"/>
      <c r="FMJ33" s="243"/>
      <c r="FMK33" s="244"/>
      <c r="FML33" s="242"/>
      <c r="FMM33" s="242"/>
      <c r="FMN33" s="243"/>
      <c r="FMO33" s="244"/>
      <c r="FMP33" s="242"/>
      <c r="FMQ33" s="242"/>
      <c r="FMR33" s="243"/>
      <c r="FMS33" s="244"/>
      <c r="FMT33" s="242"/>
      <c r="FMU33" s="242"/>
      <c r="FMV33" s="243"/>
      <c r="FMW33" s="244"/>
      <c r="FMX33" s="242"/>
      <c r="FMY33" s="242"/>
      <c r="FMZ33" s="243"/>
      <c r="FNA33" s="244"/>
      <c r="FNB33" s="242"/>
      <c r="FNC33" s="242"/>
      <c r="FND33" s="243"/>
      <c r="FNE33" s="244"/>
      <c r="FNF33" s="242"/>
      <c r="FNG33" s="242"/>
      <c r="FNH33" s="243"/>
      <c r="FNI33" s="244"/>
      <c r="FNJ33" s="242"/>
      <c r="FNK33" s="242"/>
      <c r="FNL33" s="243"/>
      <c r="FNM33" s="244"/>
      <c r="FNN33" s="242"/>
      <c r="FNO33" s="242"/>
      <c r="FNP33" s="243"/>
      <c r="FNQ33" s="244"/>
      <c r="FNR33" s="242"/>
      <c r="FNS33" s="242"/>
      <c r="FNT33" s="243"/>
      <c r="FNU33" s="244"/>
      <c r="FNV33" s="242"/>
      <c r="FNW33" s="242"/>
      <c r="FNX33" s="243"/>
      <c r="FNY33" s="244"/>
      <c r="FNZ33" s="242"/>
      <c r="FOA33" s="242"/>
      <c r="FOB33" s="243"/>
      <c r="FOC33" s="244"/>
      <c r="FOD33" s="242"/>
      <c r="FOE33" s="242"/>
      <c r="FOF33" s="243"/>
      <c r="FOG33" s="244"/>
      <c r="FOH33" s="242"/>
      <c r="FOI33" s="242"/>
      <c r="FOJ33" s="243"/>
      <c r="FOK33" s="244"/>
      <c r="FOL33" s="242"/>
      <c r="FOM33" s="242"/>
      <c r="FON33" s="243"/>
      <c r="FOO33" s="244"/>
      <c r="FOP33" s="242"/>
      <c r="FOQ33" s="242"/>
      <c r="FOR33" s="243"/>
      <c r="FOS33" s="244"/>
      <c r="FOT33" s="242"/>
      <c r="FOU33" s="242"/>
      <c r="FOV33" s="243"/>
      <c r="FOW33" s="244"/>
      <c r="FOX33" s="242"/>
      <c r="FOY33" s="242"/>
      <c r="FOZ33" s="243"/>
      <c r="FPA33" s="244"/>
      <c r="FPB33" s="242"/>
      <c r="FPC33" s="242"/>
      <c r="FPD33" s="243"/>
      <c r="FPE33" s="244"/>
      <c r="FPF33" s="242"/>
      <c r="FPG33" s="242"/>
      <c r="FPH33" s="243"/>
      <c r="FPI33" s="244"/>
      <c r="FPJ33" s="242"/>
      <c r="FPK33" s="242"/>
      <c r="FPL33" s="243"/>
      <c r="FPM33" s="244"/>
      <c r="FPN33" s="242"/>
      <c r="FPO33" s="242"/>
      <c r="FPP33" s="243"/>
      <c r="FPQ33" s="244"/>
      <c r="FPR33" s="242"/>
      <c r="FPS33" s="242"/>
      <c r="FPT33" s="243"/>
      <c r="FPU33" s="244"/>
      <c r="FPV33" s="242"/>
      <c r="FPW33" s="242"/>
      <c r="FPX33" s="243"/>
      <c r="FPY33" s="244"/>
      <c r="FPZ33" s="242"/>
      <c r="FQA33" s="242"/>
      <c r="FQB33" s="243"/>
      <c r="FQC33" s="244"/>
      <c r="FQD33" s="242"/>
      <c r="FQE33" s="242"/>
      <c r="FQF33" s="243"/>
      <c r="FQG33" s="244"/>
      <c r="FQH33" s="242"/>
      <c r="FQI33" s="242"/>
      <c r="FQJ33" s="243"/>
      <c r="FQK33" s="244"/>
      <c r="FQL33" s="242"/>
      <c r="FQM33" s="242"/>
      <c r="FQN33" s="243"/>
      <c r="FQO33" s="244"/>
      <c r="FQP33" s="242"/>
      <c r="FQQ33" s="242"/>
      <c r="FQR33" s="243"/>
      <c r="FQS33" s="244"/>
      <c r="FQT33" s="242"/>
      <c r="FQU33" s="242"/>
      <c r="FQV33" s="243"/>
      <c r="FQW33" s="244"/>
      <c r="FQX33" s="242"/>
      <c r="FQY33" s="242"/>
      <c r="FQZ33" s="243"/>
      <c r="FRA33" s="244"/>
      <c r="FRB33" s="242"/>
      <c r="FRC33" s="242"/>
      <c r="FRD33" s="243"/>
      <c r="FRE33" s="244"/>
      <c r="FRF33" s="242"/>
      <c r="FRG33" s="242"/>
      <c r="FRH33" s="243"/>
      <c r="FRI33" s="244"/>
      <c r="FRJ33" s="242"/>
      <c r="FRK33" s="242"/>
      <c r="FRL33" s="243"/>
      <c r="FRM33" s="244"/>
      <c r="FRN33" s="242"/>
      <c r="FRO33" s="242"/>
      <c r="FRP33" s="243"/>
      <c r="FRQ33" s="244"/>
      <c r="FRR33" s="242"/>
      <c r="FRS33" s="242"/>
      <c r="FRT33" s="243"/>
      <c r="FRU33" s="244"/>
      <c r="FRV33" s="242"/>
      <c r="FRW33" s="242"/>
      <c r="FRX33" s="243"/>
      <c r="FRY33" s="244"/>
      <c r="FRZ33" s="242"/>
      <c r="FSA33" s="242"/>
      <c r="FSB33" s="243"/>
      <c r="FSC33" s="244"/>
      <c r="FSD33" s="242"/>
      <c r="FSE33" s="242"/>
      <c r="FSF33" s="243"/>
      <c r="FSG33" s="244"/>
      <c r="FSH33" s="242"/>
      <c r="FSI33" s="242"/>
      <c r="FSJ33" s="243"/>
      <c r="FSK33" s="244"/>
      <c r="FSL33" s="242"/>
      <c r="FSM33" s="242"/>
      <c r="FSN33" s="243"/>
      <c r="FSO33" s="244"/>
      <c r="FSP33" s="242"/>
      <c r="FSQ33" s="242"/>
      <c r="FSR33" s="243"/>
      <c r="FSS33" s="244"/>
      <c r="FST33" s="242"/>
      <c r="FSU33" s="242"/>
      <c r="FSV33" s="243"/>
      <c r="FSW33" s="244"/>
      <c r="FSX33" s="242"/>
      <c r="FSY33" s="242"/>
      <c r="FSZ33" s="243"/>
      <c r="FTA33" s="244"/>
      <c r="FTB33" s="242"/>
      <c r="FTC33" s="242"/>
      <c r="FTD33" s="243"/>
      <c r="FTE33" s="244"/>
      <c r="FTF33" s="242"/>
      <c r="FTG33" s="242"/>
      <c r="FTH33" s="243"/>
      <c r="FTI33" s="244"/>
      <c r="FTJ33" s="242"/>
      <c r="FTK33" s="242"/>
      <c r="FTL33" s="243"/>
      <c r="FTM33" s="244"/>
      <c r="FTN33" s="242"/>
      <c r="FTO33" s="242"/>
      <c r="FTP33" s="243"/>
      <c r="FTQ33" s="244"/>
      <c r="FTR33" s="242"/>
      <c r="FTS33" s="242"/>
      <c r="FTT33" s="243"/>
      <c r="FTU33" s="244"/>
      <c r="FTV33" s="242"/>
      <c r="FTW33" s="242"/>
      <c r="FTX33" s="243"/>
      <c r="FTY33" s="244"/>
      <c r="FTZ33" s="242"/>
      <c r="FUA33" s="242"/>
      <c r="FUB33" s="243"/>
      <c r="FUC33" s="244"/>
      <c r="FUD33" s="242"/>
      <c r="FUE33" s="242"/>
      <c r="FUF33" s="243"/>
      <c r="FUG33" s="244"/>
      <c r="FUH33" s="242"/>
      <c r="FUI33" s="242"/>
      <c r="FUJ33" s="243"/>
      <c r="FUK33" s="244"/>
      <c r="FUL33" s="242"/>
      <c r="FUM33" s="242"/>
      <c r="FUN33" s="243"/>
      <c r="FUO33" s="244"/>
      <c r="FUP33" s="242"/>
      <c r="FUQ33" s="242"/>
      <c r="FUR33" s="243"/>
      <c r="FUS33" s="244"/>
      <c r="FUT33" s="242"/>
      <c r="FUU33" s="242"/>
      <c r="FUV33" s="243"/>
      <c r="FUW33" s="244"/>
      <c r="FUX33" s="242"/>
      <c r="FUY33" s="242"/>
      <c r="FUZ33" s="243"/>
      <c r="FVA33" s="244"/>
      <c r="FVB33" s="242"/>
      <c r="FVC33" s="242"/>
      <c r="FVD33" s="243"/>
      <c r="FVE33" s="244"/>
      <c r="FVF33" s="242"/>
      <c r="FVG33" s="242"/>
      <c r="FVH33" s="243"/>
      <c r="FVI33" s="244"/>
      <c r="FVJ33" s="242"/>
      <c r="FVK33" s="242"/>
      <c r="FVL33" s="243"/>
      <c r="FVM33" s="244"/>
      <c r="FVN33" s="242"/>
      <c r="FVO33" s="242"/>
      <c r="FVP33" s="243"/>
      <c r="FVQ33" s="244"/>
      <c r="FVR33" s="242"/>
      <c r="FVS33" s="242"/>
      <c r="FVT33" s="243"/>
      <c r="FVU33" s="244"/>
      <c r="FVV33" s="242"/>
      <c r="FVW33" s="242"/>
      <c r="FVX33" s="243"/>
      <c r="FVY33" s="244"/>
      <c r="FVZ33" s="242"/>
      <c r="FWA33" s="242"/>
      <c r="FWB33" s="243"/>
      <c r="FWC33" s="244"/>
      <c r="FWD33" s="242"/>
      <c r="FWE33" s="242"/>
      <c r="FWF33" s="243"/>
      <c r="FWG33" s="244"/>
      <c r="FWH33" s="242"/>
      <c r="FWI33" s="242"/>
      <c r="FWJ33" s="243"/>
      <c r="FWK33" s="244"/>
      <c r="FWL33" s="242"/>
      <c r="FWM33" s="242"/>
      <c r="FWN33" s="243"/>
      <c r="FWO33" s="244"/>
      <c r="FWP33" s="242"/>
      <c r="FWQ33" s="242"/>
      <c r="FWR33" s="243"/>
      <c r="FWS33" s="244"/>
      <c r="FWT33" s="242"/>
      <c r="FWU33" s="242"/>
      <c r="FWV33" s="243"/>
      <c r="FWW33" s="244"/>
      <c r="FWX33" s="242"/>
      <c r="FWY33" s="242"/>
      <c r="FWZ33" s="243"/>
      <c r="FXA33" s="244"/>
      <c r="FXB33" s="242"/>
      <c r="FXC33" s="242"/>
      <c r="FXD33" s="243"/>
      <c r="FXE33" s="244"/>
      <c r="FXF33" s="242"/>
      <c r="FXG33" s="242"/>
      <c r="FXH33" s="243"/>
      <c r="FXI33" s="244"/>
      <c r="FXJ33" s="242"/>
      <c r="FXK33" s="242"/>
      <c r="FXL33" s="243"/>
      <c r="FXM33" s="244"/>
      <c r="FXN33" s="242"/>
      <c r="FXO33" s="242"/>
      <c r="FXP33" s="243"/>
      <c r="FXQ33" s="244"/>
      <c r="FXR33" s="242"/>
      <c r="FXS33" s="242"/>
      <c r="FXT33" s="243"/>
      <c r="FXU33" s="244"/>
      <c r="FXV33" s="242"/>
      <c r="FXW33" s="242"/>
      <c r="FXX33" s="243"/>
      <c r="FXY33" s="244"/>
      <c r="FXZ33" s="242"/>
      <c r="FYA33" s="242"/>
      <c r="FYB33" s="243"/>
      <c r="FYC33" s="244"/>
      <c r="FYD33" s="242"/>
      <c r="FYE33" s="242"/>
      <c r="FYF33" s="243"/>
      <c r="FYG33" s="244"/>
      <c r="FYH33" s="242"/>
      <c r="FYI33" s="242"/>
      <c r="FYJ33" s="243"/>
      <c r="FYK33" s="244"/>
      <c r="FYL33" s="242"/>
      <c r="FYM33" s="242"/>
      <c r="FYN33" s="243"/>
      <c r="FYO33" s="244"/>
      <c r="FYP33" s="242"/>
      <c r="FYQ33" s="242"/>
      <c r="FYR33" s="243"/>
      <c r="FYS33" s="244"/>
      <c r="FYT33" s="242"/>
      <c r="FYU33" s="242"/>
      <c r="FYV33" s="243"/>
      <c r="FYW33" s="244"/>
      <c r="FYX33" s="242"/>
      <c r="FYY33" s="242"/>
      <c r="FYZ33" s="243"/>
      <c r="FZA33" s="244"/>
      <c r="FZB33" s="242"/>
      <c r="FZC33" s="242"/>
      <c r="FZD33" s="243"/>
      <c r="FZE33" s="244"/>
      <c r="FZF33" s="242"/>
      <c r="FZG33" s="242"/>
      <c r="FZH33" s="243"/>
      <c r="FZI33" s="244"/>
      <c r="FZJ33" s="242"/>
      <c r="FZK33" s="242"/>
      <c r="FZL33" s="243"/>
      <c r="FZM33" s="244"/>
      <c r="FZN33" s="242"/>
      <c r="FZO33" s="242"/>
      <c r="FZP33" s="243"/>
      <c r="FZQ33" s="244"/>
      <c r="FZR33" s="242"/>
      <c r="FZS33" s="242"/>
      <c r="FZT33" s="243"/>
      <c r="FZU33" s="244"/>
      <c r="FZV33" s="242"/>
      <c r="FZW33" s="242"/>
      <c r="FZX33" s="243"/>
      <c r="FZY33" s="244"/>
      <c r="FZZ33" s="242"/>
      <c r="GAA33" s="242"/>
      <c r="GAB33" s="243"/>
      <c r="GAC33" s="244"/>
      <c r="GAD33" s="242"/>
      <c r="GAE33" s="242"/>
      <c r="GAF33" s="243"/>
      <c r="GAG33" s="244"/>
      <c r="GAH33" s="242"/>
      <c r="GAI33" s="242"/>
      <c r="GAJ33" s="243"/>
      <c r="GAK33" s="244"/>
      <c r="GAL33" s="242"/>
      <c r="GAM33" s="242"/>
      <c r="GAN33" s="243"/>
      <c r="GAO33" s="244"/>
      <c r="GAP33" s="242"/>
      <c r="GAQ33" s="242"/>
      <c r="GAR33" s="243"/>
      <c r="GAS33" s="244"/>
      <c r="GAT33" s="242"/>
      <c r="GAU33" s="242"/>
      <c r="GAV33" s="243"/>
      <c r="GAW33" s="244"/>
      <c r="GAX33" s="242"/>
      <c r="GAY33" s="242"/>
      <c r="GAZ33" s="243"/>
      <c r="GBA33" s="244"/>
      <c r="GBB33" s="242"/>
      <c r="GBC33" s="242"/>
      <c r="GBD33" s="243"/>
      <c r="GBE33" s="244"/>
      <c r="GBF33" s="242"/>
      <c r="GBG33" s="242"/>
      <c r="GBH33" s="243"/>
      <c r="GBI33" s="244"/>
      <c r="GBJ33" s="242"/>
      <c r="GBK33" s="242"/>
      <c r="GBL33" s="243"/>
      <c r="GBM33" s="244"/>
      <c r="GBN33" s="242"/>
      <c r="GBO33" s="242"/>
      <c r="GBP33" s="243"/>
      <c r="GBQ33" s="244"/>
      <c r="GBR33" s="242"/>
      <c r="GBS33" s="242"/>
      <c r="GBT33" s="243"/>
      <c r="GBU33" s="244"/>
      <c r="GBV33" s="242"/>
      <c r="GBW33" s="242"/>
      <c r="GBX33" s="243"/>
      <c r="GBY33" s="244"/>
      <c r="GBZ33" s="242"/>
      <c r="GCA33" s="242"/>
      <c r="GCB33" s="243"/>
      <c r="GCC33" s="244"/>
      <c r="GCD33" s="242"/>
      <c r="GCE33" s="242"/>
      <c r="GCF33" s="243"/>
      <c r="GCG33" s="244"/>
      <c r="GCH33" s="242"/>
      <c r="GCI33" s="242"/>
      <c r="GCJ33" s="243"/>
      <c r="GCK33" s="244"/>
      <c r="GCL33" s="242"/>
      <c r="GCM33" s="242"/>
      <c r="GCN33" s="243"/>
      <c r="GCO33" s="244"/>
      <c r="GCP33" s="242"/>
      <c r="GCQ33" s="242"/>
      <c r="GCR33" s="243"/>
      <c r="GCS33" s="244"/>
      <c r="GCT33" s="242"/>
      <c r="GCU33" s="242"/>
      <c r="GCV33" s="243"/>
      <c r="GCW33" s="244"/>
      <c r="GCX33" s="242"/>
      <c r="GCY33" s="242"/>
      <c r="GCZ33" s="243"/>
      <c r="GDA33" s="244"/>
      <c r="GDB33" s="242"/>
      <c r="GDC33" s="242"/>
      <c r="GDD33" s="243"/>
      <c r="GDE33" s="244"/>
      <c r="GDF33" s="242"/>
      <c r="GDG33" s="242"/>
      <c r="GDH33" s="243"/>
      <c r="GDI33" s="244"/>
      <c r="GDJ33" s="242"/>
      <c r="GDK33" s="242"/>
      <c r="GDL33" s="243"/>
      <c r="GDM33" s="244"/>
      <c r="GDN33" s="242"/>
      <c r="GDO33" s="242"/>
      <c r="GDP33" s="243"/>
      <c r="GDQ33" s="244"/>
      <c r="GDR33" s="242"/>
      <c r="GDS33" s="242"/>
      <c r="GDT33" s="243"/>
      <c r="GDU33" s="244"/>
      <c r="GDV33" s="242"/>
      <c r="GDW33" s="242"/>
      <c r="GDX33" s="243"/>
      <c r="GDY33" s="244"/>
      <c r="GDZ33" s="242"/>
      <c r="GEA33" s="242"/>
      <c r="GEB33" s="243"/>
      <c r="GEC33" s="244"/>
      <c r="GED33" s="242"/>
      <c r="GEE33" s="242"/>
      <c r="GEF33" s="243"/>
      <c r="GEG33" s="244"/>
      <c r="GEH33" s="242"/>
      <c r="GEI33" s="242"/>
      <c r="GEJ33" s="243"/>
      <c r="GEK33" s="244"/>
      <c r="GEL33" s="242"/>
      <c r="GEM33" s="242"/>
      <c r="GEN33" s="243"/>
      <c r="GEO33" s="244"/>
      <c r="GEP33" s="242"/>
      <c r="GEQ33" s="242"/>
      <c r="GER33" s="243"/>
      <c r="GES33" s="244"/>
      <c r="GET33" s="242"/>
      <c r="GEU33" s="242"/>
      <c r="GEV33" s="243"/>
      <c r="GEW33" s="244"/>
      <c r="GEX33" s="242"/>
      <c r="GEY33" s="242"/>
      <c r="GEZ33" s="243"/>
      <c r="GFA33" s="244"/>
      <c r="GFB33" s="242"/>
      <c r="GFC33" s="242"/>
      <c r="GFD33" s="243"/>
      <c r="GFE33" s="244"/>
      <c r="GFF33" s="242"/>
      <c r="GFG33" s="242"/>
      <c r="GFH33" s="243"/>
      <c r="GFI33" s="244"/>
      <c r="GFJ33" s="242"/>
      <c r="GFK33" s="242"/>
      <c r="GFL33" s="243"/>
      <c r="GFM33" s="244"/>
      <c r="GFN33" s="242"/>
      <c r="GFO33" s="242"/>
      <c r="GFP33" s="243"/>
      <c r="GFQ33" s="244"/>
      <c r="GFR33" s="242"/>
      <c r="GFS33" s="242"/>
      <c r="GFT33" s="243"/>
      <c r="GFU33" s="244"/>
      <c r="GFV33" s="242"/>
      <c r="GFW33" s="242"/>
      <c r="GFX33" s="243"/>
      <c r="GFY33" s="244"/>
      <c r="GFZ33" s="242"/>
      <c r="GGA33" s="242"/>
      <c r="GGB33" s="243"/>
      <c r="GGC33" s="244"/>
      <c r="GGD33" s="242"/>
      <c r="GGE33" s="242"/>
      <c r="GGF33" s="243"/>
      <c r="GGG33" s="244"/>
      <c r="GGH33" s="242"/>
      <c r="GGI33" s="242"/>
      <c r="GGJ33" s="243"/>
      <c r="GGK33" s="244"/>
      <c r="GGL33" s="242"/>
      <c r="GGM33" s="242"/>
      <c r="GGN33" s="243"/>
      <c r="GGO33" s="244"/>
      <c r="GGP33" s="242"/>
      <c r="GGQ33" s="242"/>
      <c r="GGR33" s="243"/>
      <c r="GGS33" s="244"/>
      <c r="GGT33" s="242"/>
      <c r="GGU33" s="242"/>
      <c r="GGV33" s="243"/>
      <c r="GGW33" s="244"/>
      <c r="GGX33" s="242"/>
      <c r="GGY33" s="242"/>
      <c r="GGZ33" s="243"/>
      <c r="GHA33" s="244"/>
      <c r="GHB33" s="242"/>
      <c r="GHC33" s="242"/>
      <c r="GHD33" s="243"/>
      <c r="GHE33" s="244"/>
      <c r="GHF33" s="242"/>
      <c r="GHG33" s="242"/>
      <c r="GHH33" s="243"/>
      <c r="GHI33" s="244"/>
      <c r="GHJ33" s="242"/>
      <c r="GHK33" s="242"/>
      <c r="GHL33" s="243"/>
      <c r="GHM33" s="244"/>
      <c r="GHN33" s="242"/>
      <c r="GHO33" s="242"/>
      <c r="GHP33" s="243"/>
      <c r="GHQ33" s="244"/>
      <c r="GHR33" s="242"/>
      <c r="GHS33" s="242"/>
      <c r="GHT33" s="243"/>
      <c r="GHU33" s="244"/>
      <c r="GHV33" s="242"/>
      <c r="GHW33" s="242"/>
      <c r="GHX33" s="243"/>
      <c r="GHY33" s="244"/>
      <c r="GHZ33" s="242"/>
      <c r="GIA33" s="242"/>
      <c r="GIB33" s="243"/>
      <c r="GIC33" s="244"/>
      <c r="GID33" s="242"/>
      <c r="GIE33" s="242"/>
      <c r="GIF33" s="243"/>
      <c r="GIG33" s="244"/>
      <c r="GIH33" s="242"/>
      <c r="GII33" s="242"/>
      <c r="GIJ33" s="243"/>
      <c r="GIK33" s="244"/>
      <c r="GIL33" s="242"/>
      <c r="GIM33" s="242"/>
      <c r="GIN33" s="243"/>
      <c r="GIO33" s="244"/>
      <c r="GIP33" s="242"/>
      <c r="GIQ33" s="242"/>
      <c r="GIR33" s="243"/>
      <c r="GIS33" s="244"/>
      <c r="GIT33" s="242"/>
      <c r="GIU33" s="242"/>
      <c r="GIV33" s="243"/>
      <c r="GIW33" s="244"/>
      <c r="GIX33" s="242"/>
      <c r="GIY33" s="242"/>
      <c r="GIZ33" s="243"/>
      <c r="GJA33" s="244"/>
      <c r="GJB33" s="242"/>
      <c r="GJC33" s="242"/>
      <c r="GJD33" s="243"/>
      <c r="GJE33" s="244"/>
      <c r="GJF33" s="242"/>
      <c r="GJG33" s="242"/>
      <c r="GJH33" s="243"/>
      <c r="GJI33" s="244"/>
      <c r="GJJ33" s="242"/>
      <c r="GJK33" s="242"/>
      <c r="GJL33" s="243"/>
      <c r="GJM33" s="244"/>
      <c r="GJN33" s="242"/>
      <c r="GJO33" s="242"/>
      <c r="GJP33" s="243"/>
      <c r="GJQ33" s="244"/>
      <c r="GJR33" s="242"/>
      <c r="GJS33" s="242"/>
      <c r="GJT33" s="243"/>
      <c r="GJU33" s="244"/>
      <c r="GJV33" s="242"/>
      <c r="GJW33" s="242"/>
      <c r="GJX33" s="243"/>
      <c r="GJY33" s="244"/>
      <c r="GJZ33" s="242"/>
      <c r="GKA33" s="242"/>
      <c r="GKB33" s="243"/>
      <c r="GKC33" s="244"/>
      <c r="GKD33" s="242"/>
      <c r="GKE33" s="242"/>
      <c r="GKF33" s="243"/>
      <c r="GKG33" s="244"/>
      <c r="GKH33" s="242"/>
      <c r="GKI33" s="242"/>
      <c r="GKJ33" s="243"/>
      <c r="GKK33" s="244"/>
      <c r="GKL33" s="242"/>
      <c r="GKM33" s="242"/>
      <c r="GKN33" s="243"/>
      <c r="GKO33" s="244"/>
      <c r="GKP33" s="242"/>
      <c r="GKQ33" s="242"/>
      <c r="GKR33" s="243"/>
      <c r="GKS33" s="244"/>
      <c r="GKT33" s="242"/>
      <c r="GKU33" s="242"/>
      <c r="GKV33" s="243"/>
      <c r="GKW33" s="244"/>
      <c r="GKX33" s="242"/>
      <c r="GKY33" s="242"/>
      <c r="GKZ33" s="243"/>
      <c r="GLA33" s="244"/>
      <c r="GLB33" s="242"/>
      <c r="GLC33" s="242"/>
      <c r="GLD33" s="243"/>
      <c r="GLE33" s="244"/>
      <c r="GLF33" s="242"/>
      <c r="GLG33" s="242"/>
      <c r="GLH33" s="243"/>
      <c r="GLI33" s="244"/>
      <c r="GLJ33" s="242"/>
      <c r="GLK33" s="242"/>
      <c r="GLL33" s="243"/>
      <c r="GLM33" s="244"/>
      <c r="GLN33" s="242"/>
      <c r="GLO33" s="242"/>
      <c r="GLP33" s="243"/>
      <c r="GLQ33" s="244"/>
      <c r="GLR33" s="242"/>
      <c r="GLS33" s="242"/>
      <c r="GLT33" s="243"/>
      <c r="GLU33" s="244"/>
      <c r="GLV33" s="242"/>
      <c r="GLW33" s="242"/>
      <c r="GLX33" s="243"/>
      <c r="GLY33" s="244"/>
      <c r="GLZ33" s="242"/>
      <c r="GMA33" s="242"/>
      <c r="GMB33" s="243"/>
      <c r="GMC33" s="244"/>
      <c r="GMD33" s="242"/>
      <c r="GME33" s="242"/>
      <c r="GMF33" s="243"/>
      <c r="GMG33" s="244"/>
      <c r="GMH33" s="242"/>
      <c r="GMI33" s="242"/>
      <c r="GMJ33" s="243"/>
      <c r="GMK33" s="244"/>
      <c r="GML33" s="242"/>
      <c r="GMM33" s="242"/>
      <c r="GMN33" s="243"/>
      <c r="GMO33" s="244"/>
      <c r="GMP33" s="242"/>
      <c r="GMQ33" s="242"/>
      <c r="GMR33" s="243"/>
      <c r="GMS33" s="244"/>
      <c r="GMT33" s="242"/>
      <c r="GMU33" s="242"/>
      <c r="GMV33" s="243"/>
      <c r="GMW33" s="244"/>
      <c r="GMX33" s="242"/>
      <c r="GMY33" s="242"/>
      <c r="GMZ33" s="243"/>
      <c r="GNA33" s="244"/>
      <c r="GNB33" s="242"/>
      <c r="GNC33" s="242"/>
      <c r="GND33" s="243"/>
      <c r="GNE33" s="244"/>
      <c r="GNF33" s="242"/>
      <c r="GNG33" s="242"/>
      <c r="GNH33" s="243"/>
      <c r="GNI33" s="244"/>
      <c r="GNJ33" s="242"/>
      <c r="GNK33" s="242"/>
      <c r="GNL33" s="243"/>
      <c r="GNM33" s="244"/>
      <c r="GNN33" s="242"/>
      <c r="GNO33" s="242"/>
      <c r="GNP33" s="243"/>
      <c r="GNQ33" s="244"/>
      <c r="GNR33" s="242"/>
      <c r="GNS33" s="242"/>
      <c r="GNT33" s="243"/>
      <c r="GNU33" s="244"/>
      <c r="GNV33" s="242"/>
      <c r="GNW33" s="242"/>
      <c r="GNX33" s="243"/>
      <c r="GNY33" s="244"/>
      <c r="GNZ33" s="242"/>
      <c r="GOA33" s="242"/>
      <c r="GOB33" s="243"/>
      <c r="GOC33" s="244"/>
      <c r="GOD33" s="242"/>
      <c r="GOE33" s="242"/>
      <c r="GOF33" s="243"/>
      <c r="GOG33" s="244"/>
      <c r="GOH33" s="242"/>
      <c r="GOI33" s="242"/>
      <c r="GOJ33" s="243"/>
      <c r="GOK33" s="244"/>
      <c r="GOL33" s="242"/>
      <c r="GOM33" s="242"/>
      <c r="GON33" s="243"/>
      <c r="GOO33" s="244"/>
      <c r="GOP33" s="242"/>
      <c r="GOQ33" s="242"/>
      <c r="GOR33" s="243"/>
      <c r="GOS33" s="244"/>
      <c r="GOT33" s="242"/>
      <c r="GOU33" s="242"/>
      <c r="GOV33" s="243"/>
      <c r="GOW33" s="244"/>
      <c r="GOX33" s="242"/>
      <c r="GOY33" s="242"/>
      <c r="GOZ33" s="243"/>
      <c r="GPA33" s="244"/>
      <c r="GPB33" s="242"/>
      <c r="GPC33" s="242"/>
      <c r="GPD33" s="243"/>
      <c r="GPE33" s="244"/>
      <c r="GPF33" s="242"/>
      <c r="GPG33" s="242"/>
      <c r="GPH33" s="243"/>
      <c r="GPI33" s="244"/>
      <c r="GPJ33" s="242"/>
      <c r="GPK33" s="242"/>
      <c r="GPL33" s="243"/>
      <c r="GPM33" s="244"/>
      <c r="GPN33" s="242"/>
      <c r="GPO33" s="242"/>
      <c r="GPP33" s="243"/>
      <c r="GPQ33" s="244"/>
      <c r="GPR33" s="242"/>
      <c r="GPS33" s="242"/>
      <c r="GPT33" s="243"/>
      <c r="GPU33" s="244"/>
      <c r="GPV33" s="242"/>
      <c r="GPW33" s="242"/>
      <c r="GPX33" s="243"/>
      <c r="GPY33" s="244"/>
      <c r="GPZ33" s="242"/>
      <c r="GQA33" s="242"/>
      <c r="GQB33" s="243"/>
      <c r="GQC33" s="244"/>
      <c r="GQD33" s="242"/>
      <c r="GQE33" s="242"/>
      <c r="GQF33" s="243"/>
      <c r="GQG33" s="244"/>
      <c r="GQH33" s="242"/>
      <c r="GQI33" s="242"/>
      <c r="GQJ33" s="243"/>
      <c r="GQK33" s="244"/>
      <c r="GQL33" s="242"/>
      <c r="GQM33" s="242"/>
      <c r="GQN33" s="243"/>
      <c r="GQO33" s="244"/>
      <c r="GQP33" s="242"/>
      <c r="GQQ33" s="242"/>
      <c r="GQR33" s="243"/>
      <c r="GQS33" s="244"/>
      <c r="GQT33" s="242"/>
      <c r="GQU33" s="242"/>
      <c r="GQV33" s="243"/>
      <c r="GQW33" s="244"/>
      <c r="GQX33" s="242"/>
      <c r="GQY33" s="242"/>
      <c r="GQZ33" s="243"/>
      <c r="GRA33" s="244"/>
      <c r="GRB33" s="242"/>
      <c r="GRC33" s="242"/>
      <c r="GRD33" s="243"/>
      <c r="GRE33" s="244"/>
      <c r="GRF33" s="242"/>
      <c r="GRG33" s="242"/>
      <c r="GRH33" s="243"/>
      <c r="GRI33" s="244"/>
      <c r="GRJ33" s="242"/>
      <c r="GRK33" s="242"/>
      <c r="GRL33" s="243"/>
      <c r="GRM33" s="244"/>
      <c r="GRN33" s="242"/>
      <c r="GRO33" s="242"/>
      <c r="GRP33" s="243"/>
      <c r="GRQ33" s="244"/>
      <c r="GRR33" s="242"/>
      <c r="GRS33" s="242"/>
      <c r="GRT33" s="243"/>
      <c r="GRU33" s="244"/>
      <c r="GRV33" s="242"/>
      <c r="GRW33" s="242"/>
      <c r="GRX33" s="243"/>
      <c r="GRY33" s="244"/>
      <c r="GRZ33" s="242"/>
      <c r="GSA33" s="242"/>
      <c r="GSB33" s="243"/>
      <c r="GSC33" s="244"/>
      <c r="GSD33" s="242"/>
      <c r="GSE33" s="242"/>
      <c r="GSF33" s="243"/>
      <c r="GSG33" s="244"/>
      <c r="GSH33" s="242"/>
      <c r="GSI33" s="242"/>
      <c r="GSJ33" s="243"/>
      <c r="GSK33" s="244"/>
      <c r="GSL33" s="242"/>
      <c r="GSM33" s="242"/>
      <c r="GSN33" s="243"/>
      <c r="GSO33" s="244"/>
      <c r="GSP33" s="242"/>
      <c r="GSQ33" s="242"/>
      <c r="GSR33" s="243"/>
      <c r="GSS33" s="244"/>
      <c r="GST33" s="242"/>
      <c r="GSU33" s="242"/>
      <c r="GSV33" s="243"/>
      <c r="GSW33" s="244"/>
      <c r="GSX33" s="242"/>
      <c r="GSY33" s="242"/>
      <c r="GSZ33" s="243"/>
      <c r="GTA33" s="244"/>
      <c r="GTB33" s="242"/>
      <c r="GTC33" s="242"/>
      <c r="GTD33" s="243"/>
      <c r="GTE33" s="244"/>
      <c r="GTF33" s="242"/>
      <c r="GTG33" s="242"/>
      <c r="GTH33" s="243"/>
      <c r="GTI33" s="244"/>
      <c r="GTJ33" s="242"/>
      <c r="GTK33" s="242"/>
      <c r="GTL33" s="243"/>
      <c r="GTM33" s="244"/>
      <c r="GTN33" s="242"/>
      <c r="GTO33" s="242"/>
      <c r="GTP33" s="243"/>
      <c r="GTQ33" s="244"/>
      <c r="GTR33" s="242"/>
      <c r="GTS33" s="242"/>
      <c r="GTT33" s="243"/>
      <c r="GTU33" s="244"/>
      <c r="GTV33" s="242"/>
      <c r="GTW33" s="242"/>
      <c r="GTX33" s="243"/>
      <c r="GTY33" s="244"/>
      <c r="GTZ33" s="242"/>
      <c r="GUA33" s="242"/>
      <c r="GUB33" s="243"/>
      <c r="GUC33" s="244"/>
      <c r="GUD33" s="242"/>
      <c r="GUE33" s="242"/>
      <c r="GUF33" s="243"/>
      <c r="GUG33" s="244"/>
      <c r="GUH33" s="242"/>
      <c r="GUI33" s="242"/>
      <c r="GUJ33" s="243"/>
      <c r="GUK33" s="244"/>
      <c r="GUL33" s="242"/>
      <c r="GUM33" s="242"/>
      <c r="GUN33" s="243"/>
      <c r="GUO33" s="244"/>
      <c r="GUP33" s="242"/>
      <c r="GUQ33" s="242"/>
      <c r="GUR33" s="243"/>
      <c r="GUS33" s="244"/>
      <c r="GUT33" s="242"/>
      <c r="GUU33" s="242"/>
      <c r="GUV33" s="243"/>
      <c r="GUW33" s="244"/>
      <c r="GUX33" s="242"/>
      <c r="GUY33" s="242"/>
      <c r="GUZ33" s="243"/>
      <c r="GVA33" s="244"/>
      <c r="GVB33" s="242"/>
      <c r="GVC33" s="242"/>
      <c r="GVD33" s="243"/>
      <c r="GVE33" s="244"/>
      <c r="GVF33" s="242"/>
      <c r="GVG33" s="242"/>
      <c r="GVH33" s="243"/>
      <c r="GVI33" s="244"/>
      <c r="GVJ33" s="242"/>
      <c r="GVK33" s="242"/>
      <c r="GVL33" s="243"/>
      <c r="GVM33" s="244"/>
      <c r="GVN33" s="242"/>
      <c r="GVO33" s="242"/>
      <c r="GVP33" s="243"/>
      <c r="GVQ33" s="244"/>
      <c r="GVR33" s="242"/>
      <c r="GVS33" s="242"/>
      <c r="GVT33" s="243"/>
      <c r="GVU33" s="244"/>
      <c r="GVV33" s="242"/>
      <c r="GVW33" s="242"/>
      <c r="GVX33" s="243"/>
      <c r="GVY33" s="244"/>
      <c r="GVZ33" s="242"/>
      <c r="GWA33" s="242"/>
      <c r="GWB33" s="243"/>
      <c r="GWC33" s="244"/>
      <c r="GWD33" s="242"/>
      <c r="GWE33" s="242"/>
      <c r="GWF33" s="243"/>
      <c r="GWG33" s="244"/>
      <c r="GWH33" s="242"/>
      <c r="GWI33" s="242"/>
      <c r="GWJ33" s="243"/>
      <c r="GWK33" s="244"/>
      <c r="GWL33" s="242"/>
      <c r="GWM33" s="242"/>
      <c r="GWN33" s="243"/>
      <c r="GWO33" s="244"/>
      <c r="GWP33" s="242"/>
      <c r="GWQ33" s="242"/>
      <c r="GWR33" s="243"/>
      <c r="GWS33" s="244"/>
      <c r="GWT33" s="242"/>
      <c r="GWU33" s="242"/>
      <c r="GWV33" s="243"/>
      <c r="GWW33" s="244"/>
      <c r="GWX33" s="242"/>
      <c r="GWY33" s="242"/>
      <c r="GWZ33" s="243"/>
      <c r="GXA33" s="244"/>
      <c r="GXB33" s="242"/>
      <c r="GXC33" s="242"/>
      <c r="GXD33" s="243"/>
      <c r="GXE33" s="244"/>
      <c r="GXF33" s="242"/>
      <c r="GXG33" s="242"/>
      <c r="GXH33" s="243"/>
      <c r="GXI33" s="244"/>
      <c r="GXJ33" s="242"/>
      <c r="GXK33" s="242"/>
      <c r="GXL33" s="243"/>
      <c r="GXM33" s="244"/>
      <c r="GXN33" s="242"/>
      <c r="GXO33" s="242"/>
      <c r="GXP33" s="243"/>
      <c r="GXQ33" s="244"/>
      <c r="GXR33" s="242"/>
      <c r="GXS33" s="242"/>
      <c r="GXT33" s="243"/>
      <c r="GXU33" s="244"/>
      <c r="GXV33" s="242"/>
      <c r="GXW33" s="242"/>
      <c r="GXX33" s="243"/>
      <c r="GXY33" s="244"/>
      <c r="GXZ33" s="242"/>
      <c r="GYA33" s="242"/>
      <c r="GYB33" s="243"/>
      <c r="GYC33" s="244"/>
      <c r="GYD33" s="242"/>
      <c r="GYE33" s="242"/>
      <c r="GYF33" s="243"/>
      <c r="GYG33" s="244"/>
      <c r="GYH33" s="242"/>
      <c r="GYI33" s="242"/>
      <c r="GYJ33" s="243"/>
      <c r="GYK33" s="244"/>
      <c r="GYL33" s="242"/>
      <c r="GYM33" s="242"/>
      <c r="GYN33" s="243"/>
      <c r="GYO33" s="244"/>
      <c r="GYP33" s="242"/>
      <c r="GYQ33" s="242"/>
      <c r="GYR33" s="243"/>
      <c r="GYS33" s="244"/>
      <c r="GYT33" s="242"/>
      <c r="GYU33" s="242"/>
      <c r="GYV33" s="243"/>
      <c r="GYW33" s="244"/>
      <c r="GYX33" s="242"/>
      <c r="GYY33" s="242"/>
      <c r="GYZ33" s="243"/>
      <c r="GZA33" s="244"/>
      <c r="GZB33" s="242"/>
      <c r="GZC33" s="242"/>
      <c r="GZD33" s="243"/>
      <c r="GZE33" s="244"/>
      <c r="GZF33" s="242"/>
      <c r="GZG33" s="242"/>
      <c r="GZH33" s="243"/>
      <c r="GZI33" s="244"/>
      <c r="GZJ33" s="242"/>
      <c r="GZK33" s="242"/>
      <c r="GZL33" s="243"/>
      <c r="GZM33" s="244"/>
      <c r="GZN33" s="242"/>
      <c r="GZO33" s="242"/>
      <c r="GZP33" s="243"/>
      <c r="GZQ33" s="244"/>
      <c r="GZR33" s="242"/>
      <c r="GZS33" s="242"/>
      <c r="GZT33" s="243"/>
      <c r="GZU33" s="244"/>
      <c r="GZV33" s="242"/>
      <c r="GZW33" s="242"/>
      <c r="GZX33" s="243"/>
      <c r="GZY33" s="244"/>
      <c r="GZZ33" s="242"/>
      <c r="HAA33" s="242"/>
      <c r="HAB33" s="243"/>
      <c r="HAC33" s="244"/>
      <c r="HAD33" s="242"/>
      <c r="HAE33" s="242"/>
      <c r="HAF33" s="243"/>
      <c r="HAG33" s="244"/>
      <c r="HAH33" s="242"/>
      <c r="HAI33" s="242"/>
      <c r="HAJ33" s="243"/>
      <c r="HAK33" s="244"/>
      <c r="HAL33" s="242"/>
      <c r="HAM33" s="242"/>
      <c r="HAN33" s="243"/>
      <c r="HAO33" s="244"/>
      <c r="HAP33" s="242"/>
      <c r="HAQ33" s="242"/>
      <c r="HAR33" s="243"/>
      <c r="HAS33" s="244"/>
      <c r="HAT33" s="242"/>
      <c r="HAU33" s="242"/>
      <c r="HAV33" s="243"/>
      <c r="HAW33" s="244"/>
      <c r="HAX33" s="242"/>
      <c r="HAY33" s="242"/>
      <c r="HAZ33" s="243"/>
      <c r="HBA33" s="244"/>
      <c r="HBB33" s="242"/>
      <c r="HBC33" s="242"/>
      <c r="HBD33" s="243"/>
      <c r="HBE33" s="244"/>
      <c r="HBF33" s="242"/>
      <c r="HBG33" s="242"/>
      <c r="HBH33" s="243"/>
      <c r="HBI33" s="244"/>
      <c r="HBJ33" s="242"/>
      <c r="HBK33" s="242"/>
      <c r="HBL33" s="243"/>
      <c r="HBM33" s="244"/>
      <c r="HBN33" s="242"/>
      <c r="HBO33" s="242"/>
      <c r="HBP33" s="243"/>
      <c r="HBQ33" s="244"/>
      <c r="HBR33" s="242"/>
      <c r="HBS33" s="242"/>
      <c r="HBT33" s="243"/>
      <c r="HBU33" s="244"/>
      <c r="HBV33" s="242"/>
      <c r="HBW33" s="242"/>
      <c r="HBX33" s="243"/>
      <c r="HBY33" s="244"/>
      <c r="HBZ33" s="242"/>
      <c r="HCA33" s="242"/>
      <c r="HCB33" s="243"/>
      <c r="HCC33" s="244"/>
      <c r="HCD33" s="242"/>
      <c r="HCE33" s="242"/>
      <c r="HCF33" s="243"/>
      <c r="HCG33" s="244"/>
      <c r="HCH33" s="242"/>
      <c r="HCI33" s="242"/>
      <c r="HCJ33" s="243"/>
      <c r="HCK33" s="244"/>
      <c r="HCL33" s="242"/>
      <c r="HCM33" s="242"/>
      <c r="HCN33" s="243"/>
      <c r="HCO33" s="244"/>
      <c r="HCP33" s="242"/>
      <c r="HCQ33" s="242"/>
      <c r="HCR33" s="243"/>
      <c r="HCS33" s="244"/>
      <c r="HCT33" s="242"/>
      <c r="HCU33" s="242"/>
      <c r="HCV33" s="243"/>
      <c r="HCW33" s="244"/>
      <c r="HCX33" s="242"/>
      <c r="HCY33" s="242"/>
      <c r="HCZ33" s="243"/>
      <c r="HDA33" s="244"/>
      <c r="HDB33" s="242"/>
      <c r="HDC33" s="242"/>
      <c r="HDD33" s="243"/>
      <c r="HDE33" s="244"/>
      <c r="HDF33" s="242"/>
      <c r="HDG33" s="242"/>
      <c r="HDH33" s="243"/>
      <c r="HDI33" s="244"/>
      <c r="HDJ33" s="242"/>
      <c r="HDK33" s="242"/>
      <c r="HDL33" s="243"/>
      <c r="HDM33" s="244"/>
      <c r="HDN33" s="242"/>
      <c r="HDO33" s="242"/>
      <c r="HDP33" s="243"/>
      <c r="HDQ33" s="244"/>
      <c r="HDR33" s="242"/>
      <c r="HDS33" s="242"/>
      <c r="HDT33" s="243"/>
      <c r="HDU33" s="244"/>
      <c r="HDV33" s="242"/>
      <c r="HDW33" s="242"/>
      <c r="HDX33" s="243"/>
      <c r="HDY33" s="244"/>
      <c r="HDZ33" s="242"/>
      <c r="HEA33" s="242"/>
      <c r="HEB33" s="243"/>
      <c r="HEC33" s="244"/>
      <c r="HED33" s="242"/>
      <c r="HEE33" s="242"/>
      <c r="HEF33" s="243"/>
      <c r="HEG33" s="244"/>
      <c r="HEH33" s="242"/>
      <c r="HEI33" s="242"/>
      <c r="HEJ33" s="243"/>
      <c r="HEK33" s="244"/>
      <c r="HEL33" s="242"/>
      <c r="HEM33" s="242"/>
      <c r="HEN33" s="243"/>
      <c r="HEO33" s="244"/>
      <c r="HEP33" s="242"/>
      <c r="HEQ33" s="242"/>
      <c r="HER33" s="243"/>
      <c r="HES33" s="244"/>
      <c r="HET33" s="242"/>
      <c r="HEU33" s="242"/>
      <c r="HEV33" s="243"/>
      <c r="HEW33" s="244"/>
      <c r="HEX33" s="242"/>
      <c r="HEY33" s="242"/>
      <c r="HEZ33" s="243"/>
      <c r="HFA33" s="244"/>
      <c r="HFB33" s="242"/>
      <c r="HFC33" s="242"/>
      <c r="HFD33" s="243"/>
      <c r="HFE33" s="244"/>
      <c r="HFF33" s="242"/>
      <c r="HFG33" s="242"/>
      <c r="HFH33" s="243"/>
      <c r="HFI33" s="244"/>
      <c r="HFJ33" s="242"/>
      <c r="HFK33" s="242"/>
      <c r="HFL33" s="243"/>
      <c r="HFM33" s="244"/>
      <c r="HFN33" s="242"/>
      <c r="HFO33" s="242"/>
      <c r="HFP33" s="243"/>
      <c r="HFQ33" s="244"/>
      <c r="HFR33" s="242"/>
      <c r="HFS33" s="242"/>
      <c r="HFT33" s="243"/>
      <c r="HFU33" s="244"/>
      <c r="HFV33" s="242"/>
      <c r="HFW33" s="242"/>
      <c r="HFX33" s="243"/>
      <c r="HFY33" s="244"/>
      <c r="HFZ33" s="242"/>
      <c r="HGA33" s="242"/>
      <c r="HGB33" s="243"/>
      <c r="HGC33" s="244"/>
      <c r="HGD33" s="242"/>
      <c r="HGE33" s="242"/>
      <c r="HGF33" s="243"/>
      <c r="HGG33" s="244"/>
      <c r="HGH33" s="242"/>
      <c r="HGI33" s="242"/>
      <c r="HGJ33" s="243"/>
      <c r="HGK33" s="244"/>
      <c r="HGL33" s="242"/>
      <c r="HGM33" s="242"/>
      <c r="HGN33" s="243"/>
      <c r="HGO33" s="244"/>
      <c r="HGP33" s="242"/>
      <c r="HGQ33" s="242"/>
      <c r="HGR33" s="243"/>
      <c r="HGS33" s="244"/>
      <c r="HGT33" s="242"/>
      <c r="HGU33" s="242"/>
      <c r="HGV33" s="243"/>
      <c r="HGW33" s="244"/>
      <c r="HGX33" s="242"/>
      <c r="HGY33" s="242"/>
      <c r="HGZ33" s="243"/>
      <c r="HHA33" s="244"/>
      <c r="HHB33" s="242"/>
      <c r="HHC33" s="242"/>
      <c r="HHD33" s="243"/>
      <c r="HHE33" s="244"/>
      <c r="HHF33" s="242"/>
      <c r="HHG33" s="242"/>
      <c r="HHH33" s="243"/>
      <c r="HHI33" s="244"/>
      <c r="HHJ33" s="242"/>
      <c r="HHK33" s="242"/>
      <c r="HHL33" s="243"/>
      <c r="HHM33" s="244"/>
      <c r="HHN33" s="242"/>
      <c r="HHO33" s="242"/>
      <c r="HHP33" s="243"/>
      <c r="HHQ33" s="244"/>
      <c r="HHR33" s="242"/>
      <c r="HHS33" s="242"/>
      <c r="HHT33" s="243"/>
      <c r="HHU33" s="244"/>
      <c r="HHV33" s="242"/>
      <c r="HHW33" s="242"/>
      <c r="HHX33" s="243"/>
      <c r="HHY33" s="244"/>
      <c r="HHZ33" s="242"/>
      <c r="HIA33" s="242"/>
      <c r="HIB33" s="243"/>
      <c r="HIC33" s="244"/>
      <c r="HID33" s="242"/>
      <c r="HIE33" s="242"/>
      <c r="HIF33" s="243"/>
      <c r="HIG33" s="244"/>
      <c r="HIH33" s="242"/>
      <c r="HII33" s="242"/>
      <c r="HIJ33" s="243"/>
      <c r="HIK33" s="244"/>
      <c r="HIL33" s="242"/>
      <c r="HIM33" s="242"/>
      <c r="HIN33" s="243"/>
      <c r="HIO33" s="244"/>
      <c r="HIP33" s="242"/>
      <c r="HIQ33" s="242"/>
      <c r="HIR33" s="243"/>
      <c r="HIS33" s="244"/>
      <c r="HIT33" s="242"/>
      <c r="HIU33" s="242"/>
      <c r="HIV33" s="243"/>
      <c r="HIW33" s="244"/>
      <c r="HIX33" s="242"/>
      <c r="HIY33" s="242"/>
      <c r="HIZ33" s="243"/>
      <c r="HJA33" s="244"/>
      <c r="HJB33" s="242"/>
      <c r="HJC33" s="242"/>
      <c r="HJD33" s="243"/>
      <c r="HJE33" s="244"/>
      <c r="HJF33" s="242"/>
      <c r="HJG33" s="242"/>
      <c r="HJH33" s="243"/>
      <c r="HJI33" s="244"/>
      <c r="HJJ33" s="242"/>
      <c r="HJK33" s="242"/>
      <c r="HJL33" s="243"/>
      <c r="HJM33" s="244"/>
      <c r="HJN33" s="242"/>
      <c r="HJO33" s="242"/>
      <c r="HJP33" s="243"/>
      <c r="HJQ33" s="244"/>
      <c r="HJR33" s="242"/>
      <c r="HJS33" s="242"/>
      <c r="HJT33" s="243"/>
      <c r="HJU33" s="244"/>
      <c r="HJV33" s="242"/>
      <c r="HJW33" s="242"/>
      <c r="HJX33" s="243"/>
      <c r="HJY33" s="244"/>
      <c r="HJZ33" s="242"/>
      <c r="HKA33" s="242"/>
      <c r="HKB33" s="243"/>
      <c r="HKC33" s="244"/>
      <c r="HKD33" s="242"/>
      <c r="HKE33" s="242"/>
      <c r="HKF33" s="243"/>
      <c r="HKG33" s="244"/>
      <c r="HKH33" s="242"/>
      <c r="HKI33" s="242"/>
      <c r="HKJ33" s="243"/>
      <c r="HKK33" s="244"/>
      <c r="HKL33" s="242"/>
      <c r="HKM33" s="242"/>
      <c r="HKN33" s="243"/>
      <c r="HKO33" s="244"/>
      <c r="HKP33" s="242"/>
      <c r="HKQ33" s="242"/>
      <c r="HKR33" s="243"/>
      <c r="HKS33" s="244"/>
      <c r="HKT33" s="242"/>
      <c r="HKU33" s="242"/>
      <c r="HKV33" s="243"/>
      <c r="HKW33" s="244"/>
      <c r="HKX33" s="242"/>
      <c r="HKY33" s="242"/>
      <c r="HKZ33" s="243"/>
      <c r="HLA33" s="244"/>
      <c r="HLB33" s="242"/>
      <c r="HLC33" s="242"/>
      <c r="HLD33" s="243"/>
      <c r="HLE33" s="244"/>
      <c r="HLF33" s="242"/>
      <c r="HLG33" s="242"/>
      <c r="HLH33" s="243"/>
      <c r="HLI33" s="244"/>
      <c r="HLJ33" s="242"/>
      <c r="HLK33" s="242"/>
      <c r="HLL33" s="243"/>
      <c r="HLM33" s="244"/>
      <c r="HLN33" s="242"/>
      <c r="HLO33" s="242"/>
      <c r="HLP33" s="243"/>
      <c r="HLQ33" s="244"/>
      <c r="HLR33" s="242"/>
      <c r="HLS33" s="242"/>
      <c r="HLT33" s="243"/>
      <c r="HLU33" s="244"/>
      <c r="HLV33" s="242"/>
      <c r="HLW33" s="242"/>
      <c r="HLX33" s="243"/>
      <c r="HLY33" s="244"/>
      <c r="HLZ33" s="242"/>
      <c r="HMA33" s="242"/>
      <c r="HMB33" s="243"/>
      <c r="HMC33" s="244"/>
      <c r="HMD33" s="242"/>
      <c r="HME33" s="242"/>
      <c r="HMF33" s="243"/>
      <c r="HMG33" s="244"/>
      <c r="HMH33" s="242"/>
      <c r="HMI33" s="242"/>
      <c r="HMJ33" s="243"/>
      <c r="HMK33" s="244"/>
      <c r="HML33" s="242"/>
      <c r="HMM33" s="242"/>
      <c r="HMN33" s="243"/>
      <c r="HMO33" s="244"/>
      <c r="HMP33" s="242"/>
      <c r="HMQ33" s="242"/>
      <c r="HMR33" s="243"/>
      <c r="HMS33" s="244"/>
      <c r="HMT33" s="242"/>
      <c r="HMU33" s="242"/>
      <c r="HMV33" s="243"/>
      <c r="HMW33" s="244"/>
      <c r="HMX33" s="242"/>
      <c r="HMY33" s="242"/>
      <c r="HMZ33" s="243"/>
      <c r="HNA33" s="244"/>
      <c r="HNB33" s="242"/>
      <c r="HNC33" s="242"/>
      <c r="HND33" s="243"/>
      <c r="HNE33" s="244"/>
      <c r="HNF33" s="242"/>
      <c r="HNG33" s="242"/>
      <c r="HNH33" s="243"/>
      <c r="HNI33" s="244"/>
      <c r="HNJ33" s="242"/>
      <c r="HNK33" s="242"/>
      <c r="HNL33" s="243"/>
      <c r="HNM33" s="244"/>
      <c r="HNN33" s="242"/>
      <c r="HNO33" s="242"/>
      <c r="HNP33" s="243"/>
      <c r="HNQ33" s="244"/>
      <c r="HNR33" s="242"/>
      <c r="HNS33" s="242"/>
      <c r="HNT33" s="243"/>
      <c r="HNU33" s="244"/>
      <c r="HNV33" s="242"/>
      <c r="HNW33" s="242"/>
      <c r="HNX33" s="243"/>
      <c r="HNY33" s="244"/>
      <c r="HNZ33" s="242"/>
      <c r="HOA33" s="242"/>
      <c r="HOB33" s="243"/>
      <c r="HOC33" s="244"/>
      <c r="HOD33" s="242"/>
      <c r="HOE33" s="242"/>
      <c r="HOF33" s="243"/>
      <c r="HOG33" s="244"/>
      <c r="HOH33" s="242"/>
      <c r="HOI33" s="242"/>
      <c r="HOJ33" s="243"/>
      <c r="HOK33" s="244"/>
      <c r="HOL33" s="242"/>
      <c r="HOM33" s="242"/>
      <c r="HON33" s="243"/>
      <c r="HOO33" s="244"/>
      <c r="HOP33" s="242"/>
      <c r="HOQ33" s="242"/>
      <c r="HOR33" s="243"/>
      <c r="HOS33" s="244"/>
      <c r="HOT33" s="242"/>
      <c r="HOU33" s="242"/>
      <c r="HOV33" s="243"/>
      <c r="HOW33" s="244"/>
      <c r="HOX33" s="242"/>
      <c r="HOY33" s="242"/>
      <c r="HOZ33" s="243"/>
      <c r="HPA33" s="244"/>
      <c r="HPB33" s="242"/>
      <c r="HPC33" s="242"/>
      <c r="HPD33" s="243"/>
      <c r="HPE33" s="244"/>
      <c r="HPF33" s="242"/>
      <c r="HPG33" s="242"/>
      <c r="HPH33" s="243"/>
      <c r="HPI33" s="244"/>
      <c r="HPJ33" s="242"/>
      <c r="HPK33" s="242"/>
      <c r="HPL33" s="243"/>
      <c r="HPM33" s="244"/>
      <c r="HPN33" s="242"/>
      <c r="HPO33" s="242"/>
      <c r="HPP33" s="243"/>
      <c r="HPQ33" s="244"/>
      <c r="HPR33" s="242"/>
      <c r="HPS33" s="242"/>
      <c r="HPT33" s="243"/>
      <c r="HPU33" s="244"/>
      <c r="HPV33" s="242"/>
      <c r="HPW33" s="242"/>
      <c r="HPX33" s="243"/>
      <c r="HPY33" s="244"/>
      <c r="HPZ33" s="242"/>
      <c r="HQA33" s="242"/>
      <c r="HQB33" s="243"/>
      <c r="HQC33" s="244"/>
      <c r="HQD33" s="242"/>
      <c r="HQE33" s="242"/>
      <c r="HQF33" s="243"/>
      <c r="HQG33" s="244"/>
      <c r="HQH33" s="242"/>
      <c r="HQI33" s="242"/>
      <c r="HQJ33" s="243"/>
      <c r="HQK33" s="244"/>
      <c r="HQL33" s="242"/>
      <c r="HQM33" s="242"/>
      <c r="HQN33" s="243"/>
      <c r="HQO33" s="244"/>
      <c r="HQP33" s="242"/>
      <c r="HQQ33" s="242"/>
      <c r="HQR33" s="243"/>
      <c r="HQS33" s="244"/>
      <c r="HQT33" s="242"/>
      <c r="HQU33" s="242"/>
      <c r="HQV33" s="243"/>
      <c r="HQW33" s="244"/>
      <c r="HQX33" s="242"/>
      <c r="HQY33" s="242"/>
      <c r="HQZ33" s="243"/>
      <c r="HRA33" s="244"/>
      <c r="HRB33" s="242"/>
      <c r="HRC33" s="242"/>
      <c r="HRD33" s="243"/>
      <c r="HRE33" s="244"/>
      <c r="HRF33" s="242"/>
      <c r="HRG33" s="242"/>
      <c r="HRH33" s="243"/>
      <c r="HRI33" s="244"/>
      <c r="HRJ33" s="242"/>
      <c r="HRK33" s="242"/>
      <c r="HRL33" s="243"/>
      <c r="HRM33" s="244"/>
      <c r="HRN33" s="242"/>
      <c r="HRO33" s="242"/>
      <c r="HRP33" s="243"/>
      <c r="HRQ33" s="244"/>
      <c r="HRR33" s="242"/>
      <c r="HRS33" s="242"/>
      <c r="HRT33" s="243"/>
      <c r="HRU33" s="244"/>
      <c r="HRV33" s="242"/>
      <c r="HRW33" s="242"/>
      <c r="HRX33" s="243"/>
      <c r="HRY33" s="244"/>
      <c r="HRZ33" s="242"/>
      <c r="HSA33" s="242"/>
      <c r="HSB33" s="243"/>
      <c r="HSC33" s="244"/>
      <c r="HSD33" s="242"/>
      <c r="HSE33" s="242"/>
      <c r="HSF33" s="243"/>
      <c r="HSG33" s="244"/>
      <c r="HSH33" s="242"/>
      <c r="HSI33" s="242"/>
      <c r="HSJ33" s="243"/>
      <c r="HSK33" s="244"/>
      <c r="HSL33" s="242"/>
      <c r="HSM33" s="242"/>
      <c r="HSN33" s="243"/>
      <c r="HSO33" s="244"/>
      <c r="HSP33" s="242"/>
      <c r="HSQ33" s="242"/>
      <c r="HSR33" s="243"/>
      <c r="HSS33" s="244"/>
      <c r="HST33" s="242"/>
      <c r="HSU33" s="242"/>
      <c r="HSV33" s="243"/>
      <c r="HSW33" s="244"/>
      <c r="HSX33" s="242"/>
      <c r="HSY33" s="242"/>
      <c r="HSZ33" s="243"/>
      <c r="HTA33" s="244"/>
      <c r="HTB33" s="242"/>
      <c r="HTC33" s="242"/>
      <c r="HTD33" s="243"/>
      <c r="HTE33" s="244"/>
      <c r="HTF33" s="242"/>
      <c r="HTG33" s="242"/>
      <c r="HTH33" s="243"/>
      <c r="HTI33" s="244"/>
      <c r="HTJ33" s="242"/>
      <c r="HTK33" s="242"/>
      <c r="HTL33" s="243"/>
      <c r="HTM33" s="244"/>
      <c r="HTN33" s="242"/>
      <c r="HTO33" s="242"/>
      <c r="HTP33" s="243"/>
      <c r="HTQ33" s="244"/>
      <c r="HTR33" s="242"/>
      <c r="HTS33" s="242"/>
      <c r="HTT33" s="243"/>
      <c r="HTU33" s="244"/>
      <c r="HTV33" s="242"/>
      <c r="HTW33" s="242"/>
      <c r="HTX33" s="243"/>
      <c r="HTY33" s="244"/>
      <c r="HTZ33" s="242"/>
      <c r="HUA33" s="242"/>
      <c r="HUB33" s="243"/>
      <c r="HUC33" s="244"/>
      <c r="HUD33" s="242"/>
      <c r="HUE33" s="242"/>
      <c r="HUF33" s="243"/>
      <c r="HUG33" s="244"/>
      <c r="HUH33" s="242"/>
      <c r="HUI33" s="242"/>
      <c r="HUJ33" s="243"/>
      <c r="HUK33" s="244"/>
      <c r="HUL33" s="242"/>
      <c r="HUM33" s="242"/>
      <c r="HUN33" s="243"/>
      <c r="HUO33" s="244"/>
      <c r="HUP33" s="242"/>
      <c r="HUQ33" s="242"/>
      <c r="HUR33" s="243"/>
      <c r="HUS33" s="244"/>
      <c r="HUT33" s="242"/>
      <c r="HUU33" s="242"/>
      <c r="HUV33" s="243"/>
      <c r="HUW33" s="244"/>
      <c r="HUX33" s="242"/>
      <c r="HUY33" s="242"/>
      <c r="HUZ33" s="243"/>
      <c r="HVA33" s="244"/>
      <c r="HVB33" s="242"/>
      <c r="HVC33" s="242"/>
      <c r="HVD33" s="243"/>
      <c r="HVE33" s="244"/>
      <c r="HVF33" s="242"/>
      <c r="HVG33" s="242"/>
      <c r="HVH33" s="243"/>
      <c r="HVI33" s="244"/>
      <c r="HVJ33" s="242"/>
      <c r="HVK33" s="242"/>
      <c r="HVL33" s="243"/>
      <c r="HVM33" s="244"/>
      <c r="HVN33" s="242"/>
      <c r="HVO33" s="242"/>
      <c r="HVP33" s="243"/>
      <c r="HVQ33" s="244"/>
      <c r="HVR33" s="242"/>
      <c r="HVS33" s="242"/>
      <c r="HVT33" s="243"/>
      <c r="HVU33" s="244"/>
      <c r="HVV33" s="242"/>
      <c r="HVW33" s="242"/>
      <c r="HVX33" s="243"/>
      <c r="HVY33" s="244"/>
      <c r="HVZ33" s="242"/>
      <c r="HWA33" s="242"/>
      <c r="HWB33" s="243"/>
      <c r="HWC33" s="244"/>
      <c r="HWD33" s="242"/>
      <c r="HWE33" s="242"/>
      <c r="HWF33" s="243"/>
      <c r="HWG33" s="244"/>
      <c r="HWH33" s="242"/>
      <c r="HWI33" s="242"/>
      <c r="HWJ33" s="243"/>
      <c r="HWK33" s="244"/>
      <c r="HWL33" s="242"/>
      <c r="HWM33" s="242"/>
      <c r="HWN33" s="243"/>
      <c r="HWO33" s="244"/>
      <c r="HWP33" s="242"/>
      <c r="HWQ33" s="242"/>
      <c r="HWR33" s="243"/>
      <c r="HWS33" s="244"/>
      <c r="HWT33" s="242"/>
      <c r="HWU33" s="242"/>
      <c r="HWV33" s="243"/>
      <c r="HWW33" s="244"/>
      <c r="HWX33" s="242"/>
      <c r="HWY33" s="242"/>
      <c r="HWZ33" s="243"/>
      <c r="HXA33" s="244"/>
      <c r="HXB33" s="242"/>
      <c r="HXC33" s="242"/>
      <c r="HXD33" s="243"/>
      <c r="HXE33" s="244"/>
      <c r="HXF33" s="242"/>
      <c r="HXG33" s="242"/>
      <c r="HXH33" s="243"/>
      <c r="HXI33" s="244"/>
      <c r="HXJ33" s="242"/>
      <c r="HXK33" s="242"/>
      <c r="HXL33" s="243"/>
      <c r="HXM33" s="244"/>
      <c r="HXN33" s="242"/>
      <c r="HXO33" s="242"/>
      <c r="HXP33" s="243"/>
      <c r="HXQ33" s="244"/>
      <c r="HXR33" s="242"/>
      <c r="HXS33" s="242"/>
      <c r="HXT33" s="243"/>
      <c r="HXU33" s="244"/>
      <c r="HXV33" s="242"/>
      <c r="HXW33" s="242"/>
      <c r="HXX33" s="243"/>
      <c r="HXY33" s="244"/>
      <c r="HXZ33" s="242"/>
      <c r="HYA33" s="242"/>
      <c r="HYB33" s="243"/>
      <c r="HYC33" s="244"/>
      <c r="HYD33" s="242"/>
      <c r="HYE33" s="242"/>
      <c r="HYF33" s="243"/>
      <c r="HYG33" s="244"/>
      <c r="HYH33" s="242"/>
      <c r="HYI33" s="242"/>
      <c r="HYJ33" s="243"/>
      <c r="HYK33" s="244"/>
      <c r="HYL33" s="242"/>
      <c r="HYM33" s="242"/>
      <c r="HYN33" s="243"/>
      <c r="HYO33" s="244"/>
      <c r="HYP33" s="242"/>
      <c r="HYQ33" s="242"/>
      <c r="HYR33" s="243"/>
      <c r="HYS33" s="244"/>
      <c r="HYT33" s="242"/>
      <c r="HYU33" s="242"/>
      <c r="HYV33" s="243"/>
      <c r="HYW33" s="244"/>
      <c r="HYX33" s="242"/>
      <c r="HYY33" s="242"/>
      <c r="HYZ33" s="243"/>
      <c r="HZA33" s="244"/>
      <c r="HZB33" s="242"/>
      <c r="HZC33" s="242"/>
      <c r="HZD33" s="243"/>
      <c r="HZE33" s="244"/>
      <c r="HZF33" s="242"/>
      <c r="HZG33" s="242"/>
      <c r="HZH33" s="243"/>
      <c r="HZI33" s="244"/>
      <c r="HZJ33" s="242"/>
      <c r="HZK33" s="242"/>
      <c r="HZL33" s="243"/>
      <c r="HZM33" s="244"/>
      <c r="HZN33" s="242"/>
      <c r="HZO33" s="242"/>
      <c r="HZP33" s="243"/>
      <c r="HZQ33" s="244"/>
      <c r="HZR33" s="242"/>
      <c r="HZS33" s="242"/>
      <c r="HZT33" s="243"/>
      <c r="HZU33" s="244"/>
      <c r="HZV33" s="242"/>
      <c r="HZW33" s="242"/>
      <c r="HZX33" s="243"/>
      <c r="HZY33" s="244"/>
      <c r="HZZ33" s="242"/>
      <c r="IAA33" s="242"/>
      <c r="IAB33" s="243"/>
      <c r="IAC33" s="244"/>
      <c r="IAD33" s="242"/>
      <c r="IAE33" s="242"/>
      <c r="IAF33" s="243"/>
      <c r="IAG33" s="244"/>
      <c r="IAH33" s="242"/>
      <c r="IAI33" s="242"/>
      <c r="IAJ33" s="243"/>
      <c r="IAK33" s="244"/>
      <c r="IAL33" s="242"/>
      <c r="IAM33" s="242"/>
      <c r="IAN33" s="243"/>
      <c r="IAO33" s="244"/>
      <c r="IAP33" s="242"/>
      <c r="IAQ33" s="242"/>
      <c r="IAR33" s="243"/>
      <c r="IAS33" s="244"/>
      <c r="IAT33" s="242"/>
      <c r="IAU33" s="242"/>
      <c r="IAV33" s="243"/>
      <c r="IAW33" s="244"/>
      <c r="IAX33" s="242"/>
      <c r="IAY33" s="242"/>
      <c r="IAZ33" s="243"/>
      <c r="IBA33" s="244"/>
      <c r="IBB33" s="242"/>
      <c r="IBC33" s="242"/>
      <c r="IBD33" s="243"/>
      <c r="IBE33" s="244"/>
      <c r="IBF33" s="242"/>
      <c r="IBG33" s="242"/>
      <c r="IBH33" s="243"/>
      <c r="IBI33" s="244"/>
      <c r="IBJ33" s="242"/>
      <c r="IBK33" s="242"/>
      <c r="IBL33" s="243"/>
      <c r="IBM33" s="244"/>
      <c r="IBN33" s="242"/>
      <c r="IBO33" s="242"/>
      <c r="IBP33" s="243"/>
      <c r="IBQ33" s="244"/>
      <c r="IBR33" s="242"/>
      <c r="IBS33" s="242"/>
      <c r="IBT33" s="243"/>
      <c r="IBU33" s="244"/>
      <c r="IBV33" s="242"/>
      <c r="IBW33" s="242"/>
      <c r="IBX33" s="243"/>
      <c r="IBY33" s="244"/>
      <c r="IBZ33" s="242"/>
      <c r="ICA33" s="242"/>
      <c r="ICB33" s="243"/>
      <c r="ICC33" s="244"/>
      <c r="ICD33" s="242"/>
      <c r="ICE33" s="242"/>
      <c r="ICF33" s="243"/>
      <c r="ICG33" s="244"/>
      <c r="ICH33" s="242"/>
      <c r="ICI33" s="242"/>
      <c r="ICJ33" s="243"/>
      <c r="ICK33" s="244"/>
      <c r="ICL33" s="242"/>
      <c r="ICM33" s="242"/>
      <c r="ICN33" s="243"/>
      <c r="ICO33" s="244"/>
      <c r="ICP33" s="242"/>
      <c r="ICQ33" s="242"/>
      <c r="ICR33" s="243"/>
      <c r="ICS33" s="244"/>
      <c r="ICT33" s="242"/>
      <c r="ICU33" s="242"/>
      <c r="ICV33" s="243"/>
      <c r="ICW33" s="244"/>
      <c r="ICX33" s="242"/>
      <c r="ICY33" s="242"/>
      <c r="ICZ33" s="243"/>
      <c r="IDA33" s="244"/>
      <c r="IDB33" s="242"/>
      <c r="IDC33" s="242"/>
      <c r="IDD33" s="243"/>
      <c r="IDE33" s="244"/>
      <c r="IDF33" s="242"/>
      <c r="IDG33" s="242"/>
      <c r="IDH33" s="243"/>
      <c r="IDI33" s="244"/>
      <c r="IDJ33" s="242"/>
      <c r="IDK33" s="242"/>
      <c r="IDL33" s="243"/>
      <c r="IDM33" s="244"/>
      <c r="IDN33" s="242"/>
      <c r="IDO33" s="242"/>
      <c r="IDP33" s="243"/>
      <c r="IDQ33" s="244"/>
      <c r="IDR33" s="242"/>
      <c r="IDS33" s="242"/>
      <c r="IDT33" s="243"/>
      <c r="IDU33" s="244"/>
      <c r="IDV33" s="242"/>
      <c r="IDW33" s="242"/>
      <c r="IDX33" s="243"/>
      <c r="IDY33" s="244"/>
      <c r="IDZ33" s="242"/>
      <c r="IEA33" s="242"/>
      <c r="IEB33" s="243"/>
      <c r="IEC33" s="244"/>
      <c r="IED33" s="242"/>
      <c r="IEE33" s="242"/>
      <c r="IEF33" s="243"/>
      <c r="IEG33" s="244"/>
      <c r="IEH33" s="242"/>
      <c r="IEI33" s="242"/>
      <c r="IEJ33" s="243"/>
      <c r="IEK33" s="244"/>
      <c r="IEL33" s="242"/>
      <c r="IEM33" s="242"/>
      <c r="IEN33" s="243"/>
      <c r="IEO33" s="244"/>
      <c r="IEP33" s="242"/>
      <c r="IEQ33" s="242"/>
      <c r="IER33" s="243"/>
      <c r="IES33" s="244"/>
      <c r="IET33" s="242"/>
      <c r="IEU33" s="242"/>
      <c r="IEV33" s="243"/>
      <c r="IEW33" s="244"/>
      <c r="IEX33" s="242"/>
      <c r="IEY33" s="242"/>
      <c r="IEZ33" s="243"/>
      <c r="IFA33" s="244"/>
      <c r="IFB33" s="242"/>
      <c r="IFC33" s="242"/>
      <c r="IFD33" s="243"/>
      <c r="IFE33" s="244"/>
      <c r="IFF33" s="242"/>
      <c r="IFG33" s="242"/>
      <c r="IFH33" s="243"/>
      <c r="IFI33" s="244"/>
      <c r="IFJ33" s="242"/>
      <c r="IFK33" s="242"/>
      <c r="IFL33" s="243"/>
      <c r="IFM33" s="244"/>
      <c r="IFN33" s="242"/>
      <c r="IFO33" s="242"/>
      <c r="IFP33" s="243"/>
      <c r="IFQ33" s="244"/>
      <c r="IFR33" s="242"/>
      <c r="IFS33" s="242"/>
      <c r="IFT33" s="243"/>
      <c r="IFU33" s="244"/>
      <c r="IFV33" s="242"/>
      <c r="IFW33" s="242"/>
      <c r="IFX33" s="243"/>
      <c r="IFY33" s="244"/>
      <c r="IFZ33" s="242"/>
      <c r="IGA33" s="242"/>
      <c r="IGB33" s="243"/>
      <c r="IGC33" s="244"/>
      <c r="IGD33" s="242"/>
      <c r="IGE33" s="242"/>
      <c r="IGF33" s="243"/>
      <c r="IGG33" s="244"/>
      <c r="IGH33" s="242"/>
      <c r="IGI33" s="242"/>
      <c r="IGJ33" s="243"/>
      <c r="IGK33" s="244"/>
      <c r="IGL33" s="242"/>
      <c r="IGM33" s="242"/>
      <c r="IGN33" s="243"/>
      <c r="IGO33" s="244"/>
      <c r="IGP33" s="242"/>
      <c r="IGQ33" s="242"/>
      <c r="IGR33" s="243"/>
      <c r="IGS33" s="244"/>
      <c r="IGT33" s="242"/>
      <c r="IGU33" s="242"/>
      <c r="IGV33" s="243"/>
      <c r="IGW33" s="244"/>
      <c r="IGX33" s="242"/>
      <c r="IGY33" s="242"/>
      <c r="IGZ33" s="243"/>
      <c r="IHA33" s="244"/>
      <c r="IHB33" s="242"/>
      <c r="IHC33" s="242"/>
      <c r="IHD33" s="243"/>
      <c r="IHE33" s="244"/>
      <c r="IHF33" s="242"/>
      <c r="IHG33" s="242"/>
      <c r="IHH33" s="243"/>
      <c r="IHI33" s="244"/>
      <c r="IHJ33" s="242"/>
      <c r="IHK33" s="242"/>
      <c r="IHL33" s="243"/>
      <c r="IHM33" s="244"/>
      <c r="IHN33" s="242"/>
      <c r="IHO33" s="242"/>
      <c r="IHP33" s="243"/>
      <c r="IHQ33" s="244"/>
      <c r="IHR33" s="242"/>
      <c r="IHS33" s="242"/>
      <c r="IHT33" s="243"/>
      <c r="IHU33" s="244"/>
      <c r="IHV33" s="242"/>
      <c r="IHW33" s="242"/>
      <c r="IHX33" s="243"/>
      <c r="IHY33" s="244"/>
      <c r="IHZ33" s="242"/>
      <c r="IIA33" s="242"/>
      <c r="IIB33" s="243"/>
      <c r="IIC33" s="244"/>
      <c r="IID33" s="242"/>
      <c r="IIE33" s="242"/>
      <c r="IIF33" s="243"/>
      <c r="IIG33" s="244"/>
      <c r="IIH33" s="242"/>
      <c r="III33" s="242"/>
      <c r="IIJ33" s="243"/>
      <c r="IIK33" s="244"/>
      <c r="IIL33" s="242"/>
      <c r="IIM33" s="242"/>
      <c r="IIN33" s="243"/>
      <c r="IIO33" s="244"/>
      <c r="IIP33" s="242"/>
      <c r="IIQ33" s="242"/>
      <c r="IIR33" s="243"/>
      <c r="IIS33" s="244"/>
      <c r="IIT33" s="242"/>
      <c r="IIU33" s="242"/>
      <c r="IIV33" s="243"/>
      <c r="IIW33" s="244"/>
      <c r="IIX33" s="242"/>
      <c r="IIY33" s="242"/>
      <c r="IIZ33" s="243"/>
      <c r="IJA33" s="244"/>
      <c r="IJB33" s="242"/>
      <c r="IJC33" s="242"/>
      <c r="IJD33" s="243"/>
      <c r="IJE33" s="244"/>
      <c r="IJF33" s="242"/>
      <c r="IJG33" s="242"/>
      <c r="IJH33" s="243"/>
      <c r="IJI33" s="244"/>
      <c r="IJJ33" s="242"/>
      <c r="IJK33" s="242"/>
      <c r="IJL33" s="243"/>
      <c r="IJM33" s="244"/>
      <c r="IJN33" s="242"/>
      <c r="IJO33" s="242"/>
      <c r="IJP33" s="243"/>
      <c r="IJQ33" s="244"/>
      <c r="IJR33" s="242"/>
      <c r="IJS33" s="242"/>
      <c r="IJT33" s="243"/>
      <c r="IJU33" s="244"/>
      <c r="IJV33" s="242"/>
      <c r="IJW33" s="242"/>
      <c r="IJX33" s="243"/>
      <c r="IJY33" s="244"/>
      <c r="IJZ33" s="242"/>
      <c r="IKA33" s="242"/>
      <c r="IKB33" s="243"/>
      <c r="IKC33" s="244"/>
      <c r="IKD33" s="242"/>
      <c r="IKE33" s="242"/>
      <c r="IKF33" s="243"/>
      <c r="IKG33" s="244"/>
      <c r="IKH33" s="242"/>
      <c r="IKI33" s="242"/>
      <c r="IKJ33" s="243"/>
      <c r="IKK33" s="244"/>
      <c r="IKL33" s="242"/>
      <c r="IKM33" s="242"/>
      <c r="IKN33" s="243"/>
      <c r="IKO33" s="244"/>
      <c r="IKP33" s="242"/>
      <c r="IKQ33" s="242"/>
      <c r="IKR33" s="243"/>
      <c r="IKS33" s="244"/>
      <c r="IKT33" s="242"/>
      <c r="IKU33" s="242"/>
      <c r="IKV33" s="243"/>
      <c r="IKW33" s="244"/>
      <c r="IKX33" s="242"/>
      <c r="IKY33" s="242"/>
      <c r="IKZ33" s="243"/>
      <c r="ILA33" s="244"/>
      <c r="ILB33" s="242"/>
      <c r="ILC33" s="242"/>
      <c r="ILD33" s="243"/>
      <c r="ILE33" s="244"/>
      <c r="ILF33" s="242"/>
      <c r="ILG33" s="242"/>
      <c r="ILH33" s="243"/>
      <c r="ILI33" s="244"/>
      <c r="ILJ33" s="242"/>
      <c r="ILK33" s="242"/>
      <c r="ILL33" s="243"/>
      <c r="ILM33" s="244"/>
      <c r="ILN33" s="242"/>
      <c r="ILO33" s="242"/>
      <c r="ILP33" s="243"/>
      <c r="ILQ33" s="244"/>
      <c r="ILR33" s="242"/>
      <c r="ILS33" s="242"/>
      <c r="ILT33" s="243"/>
      <c r="ILU33" s="244"/>
      <c r="ILV33" s="242"/>
      <c r="ILW33" s="242"/>
      <c r="ILX33" s="243"/>
      <c r="ILY33" s="244"/>
      <c r="ILZ33" s="242"/>
      <c r="IMA33" s="242"/>
      <c r="IMB33" s="243"/>
      <c r="IMC33" s="244"/>
      <c r="IMD33" s="242"/>
      <c r="IME33" s="242"/>
      <c r="IMF33" s="243"/>
      <c r="IMG33" s="244"/>
      <c r="IMH33" s="242"/>
      <c r="IMI33" s="242"/>
      <c r="IMJ33" s="243"/>
      <c r="IMK33" s="244"/>
      <c r="IML33" s="242"/>
      <c r="IMM33" s="242"/>
      <c r="IMN33" s="243"/>
      <c r="IMO33" s="244"/>
      <c r="IMP33" s="242"/>
      <c r="IMQ33" s="242"/>
      <c r="IMR33" s="243"/>
      <c r="IMS33" s="244"/>
      <c r="IMT33" s="242"/>
      <c r="IMU33" s="242"/>
      <c r="IMV33" s="243"/>
      <c r="IMW33" s="244"/>
      <c r="IMX33" s="242"/>
      <c r="IMY33" s="242"/>
      <c r="IMZ33" s="243"/>
      <c r="INA33" s="244"/>
      <c r="INB33" s="242"/>
      <c r="INC33" s="242"/>
      <c r="IND33" s="243"/>
      <c r="INE33" s="244"/>
      <c r="INF33" s="242"/>
      <c r="ING33" s="242"/>
      <c r="INH33" s="243"/>
      <c r="INI33" s="244"/>
      <c r="INJ33" s="242"/>
      <c r="INK33" s="242"/>
      <c r="INL33" s="243"/>
      <c r="INM33" s="244"/>
      <c r="INN33" s="242"/>
      <c r="INO33" s="242"/>
      <c r="INP33" s="243"/>
      <c r="INQ33" s="244"/>
      <c r="INR33" s="242"/>
      <c r="INS33" s="242"/>
      <c r="INT33" s="243"/>
      <c r="INU33" s="244"/>
      <c r="INV33" s="242"/>
      <c r="INW33" s="242"/>
      <c r="INX33" s="243"/>
      <c r="INY33" s="244"/>
      <c r="INZ33" s="242"/>
      <c r="IOA33" s="242"/>
      <c r="IOB33" s="243"/>
      <c r="IOC33" s="244"/>
      <c r="IOD33" s="242"/>
      <c r="IOE33" s="242"/>
      <c r="IOF33" s="243"/>
      <c r="IOG33" s="244"/>
      <c r="IOH33" s="242"/>
      <c r="IOI33" s="242"/>
      <c r="IOJ33" s="243"/>
      <c r="IOK33" s="244"/>
      <c r="IOL33" s="242"/>
      <c r="IOM33" s="242"/>
      <c r="ION33" s="243"/>
      <c r="IOO33" s="244"/>
      <c r="IOP33" s="242"/>
      <c r="IOQ33" s="242"/>
      <c r="IOR33" s="243"/>
      <c r="IOS33" s="244"/>
      <c r="IOT33" s="242"/>
      <c r="IOU33" s="242"/>
      <c r="IOV33" s="243"/>
      <c r="IOW33" s="244"/>
      <c r="IOX33" s="242"/>
      <c r="IOY33" s="242"/>
      <c r="IOZ33" s="243"/>
      <c r="IPA33" s="244"/>
      <c r="IPB33" s="242"/>
      <c r="IPC33" s="242"/>
      <c r="IPD33" s="243"/>
      <c r="IPE33" s="244"/>
      <c r="IPF33" s="242"/>
      <c r="IPG33" s="242"/>
      <c r="IPH33" s="243"/>
      <c r="IPI33" s="244"/>
      <c r="IPJ33" s="242"/>
      <c r="IPK33" s="242"/>
      <c r="IPL33" s="243"/>
      <c r="IPM33" s="244"/>
      <c r="IPN33" s="242"/>
      <c r="IPO33" s="242"/>
      <c r="IPP33" s="243"/>
      <c r="IPQ33" s="244"/>
      <c r="IPR33" s="242"/>
      <c r="IPS33" s="242"/>
      <c r="IPT33" s="243"/>
      <c r="IPU33" s="244"/>
      <c r="IPV33" s="242"/>
      <c r="IPW33" s="242"/>
      <c r="IPX33" s="243"/>
      <c r="IPY33" s="244"/>
      <c r="IPZ33" s="242"/>
      <c r="IQA33" s="242"/>
      <c r="IQB33" s="243"/>
      <c r="IQC33" s="244"/>
      <c r="IQD33" s="242"/>
      <c r="IQE33" s="242"/>
      <c r="IQF33" s="243"/>
      <c r="IQG33" s="244"/>
      <c r="IQH33" s="242"/>
      <c r="IQI33" s="242"/>
      <c r="IQJ33" s="243"/>
      <c r="IQK33" s="244"/>
      <c r="IQL33" s="242"/>
      <c r="IQM33" s="242"/>
      <c r="IQN33" s="243"/>
      <c r="IQO33" s="244"/>
      <c r="IQP33" s="242"/>
      <c r="IQQ33" s="242"/>
      <c r="IQR33" s="243"/>
      <c r="IQS33" s="244"/>
      <c r="IQT33" s="242"/>
      <c r="IQU33" s="242"/>
      <c r="IQV33" s="243"/>
      <c r="IQW33" s="244"/>
      <c r="IQX33" s="242"/>
      <c r="IQY33" s="242"/>
      <c r="IQZ33" s="243"/>
      <c r="IRA33" s="244"/>
      <c r="IRB33" s="242"/>
      <c r="IRC33" s="242"/>
      <c r="IRD33" s="243"/>
      <c r="IRE33" s="244"/>
      <c r="IRF33" s="242"/>
      <c r="IRG33" s="242"/>
      <c r="IRH33" s="243"/>
      <c r="IRI33" s="244"/>
      <c r="IRJ33" s="242"/>
      <c r="IRK33" s="242"/>
      <c r="IRL33" s="243"/>
      <c r="IRM33" s="244"/>
      <c r="IRN33" s="242"/>
      <c r="IRO33" s="242"/>
      <c r="IRP33" s="243"/>
      <c r="IRQ33" s="244"/>
      <c r="IRR33" s="242"/>
      <c r="IRS33" s="242"/>
      <c r="IRT33" s="243"/>
      <c r="IRU33" s="244"/>
      <c r="IRV33" s="242"/>
      <c r="IRW33" s="242"/>
      <c r="IRX33" s="243"/>
      <c r="IRY33" s="244"/>
      <c r="IRZ33" s="242"/>
      <c r="ISA33" s="242"/>
      <c r="ISB33" s="243"/>
      <c r="ISC33" s="244"/>
      <c r="ISD33" s="242"/>
      <c r="ISE33" s="242"/>
      <c r="ISF33" s="243"/>
      <c r="ISG33" s="244"/>
      <c r="ISH33" s="242"/>
      <c r="ISI33" s="242"/>
      <c r="ISJ33" s="243"/>
      <c r="ISK33" s="244"/>
      <c r="ISL33" s="242"/>
      <c r="ISM33" s="242"/>
      <c r="ISN33" s="243"/>
      <c r="ISO33" s="244"/>
      <c r="ISP33" s="242"/>
      <c r="ISQ33" s="242"/>
      <c r="ISR33" s="243"/>
      <c r="ISS33" s="244"/>
      <c r="IST33" s="242"/>
      <c r="ISU33" s="242"/>
      <c r="ISV33" s="243"/>
      <c r="ISW33" s="244"/>
      <c r="ISX33" s="242"/>
      <c r="ISY33" s="242"/>
      <c r="ISZ33" s="243"/>
      <c r="ITA33" s="244"/>
      <c r="ITB33" s="242"/>
      <c r="ITC33" s="242"/>
      <c r="ITD33" s="243"/>
      <c r="ITE33" s="244"/>
      <c r="ITF33" s="242"/>
      <c r="ITG33" s="242"/>
      <c r="ITH33" s="243"/>
      <c r="ITI33" s="244"/>
      <c r="ITJ33" s="242"/>
      <c r="ITK33" s="242"/>
      <c r="ITL33" s="243"/>
      <c r="ITM33" s="244"/>
      <c r="ITN33" s="242"/>
      <c r="ITO33" s="242"/>
      <c r="ITP33" s="243"/>
      <c r="ITQ33" s="244"/>
      <c r="ITR33" s="242"/>
      <c r="ITS33" s="242"/>
      <c r="ITT33" s="243"/>
      <c r="ITU33" s="244"/>
      <c r="ITV33" s="242"/>
      <c r="ITW33" s="242"/>
      <c r="ITX33" s="243"/>
      <c r="ITY33" s="244"/>
      <c r="ITZ33" s="242"/>
      <c r="IUA33" s="242"/>
      <c r="IUB33" s="243"/>
      <c r="IUC33" s="244"/>
      <c r="IUD33" s="242"/>
      <c r="IUE33" s="242"/>
      <c r="IUF33" s="243"/>
      <c r="IUG33" s="244"/>
      <c r="IUH33" s="242"/>
      <c r="IUI33" s="242"/>
      <c r="IUJ33" s="243"/>
      <c r="IUK33" s="244"/>
      <c r="IUL33" s="242"/>
      <c r="IUM33" s="242"/>
      <c r="IUN33" s="243"/>
      <c r="IUO33" s="244"/>
      <c r="IUP33" s="242"/>
      <c r="IUQ33" s="242"/>
      <c r="IUR33" s="243"/>
      <c r="IUS33" s="244"/>
      <c r="IUT33" s="242"/>
      <c r="IUU33" s="242"/>
      <c r="IUV33" s="243"/>
      <c r="IUW33" s="244"/>
      <c r="IUX33" s="242"/>
      <c r="IUY33" s="242"/>
      <c r="IUZ33" s="243"/>
      <c r="IVA33" s="244"/>
      <c r="IVB33" s="242"/>
      <c r="IVC33" s="242"/>
      <c r="IVD33" s="243"/>
      <c r="IVE33" s="244"/>
      <c r="IVF33" s="242"/>
      <c r="IVG33" s="242"/>
      <c r="IVH33" s="243"/>
      <c r="IVI33" s="244"/>
      <c r="IVJ33" s="242"/>
      <c r="IVK33" s="242"/>
      <c r="IVL33" s="243"/>
      <c r="IVM33" s="244"/>
      <c r="IVN33" s="242"/>
      <c r="IVO33" s="242"/>
      <c r="IVP33" s="243"/>
      <c r="IVQ33" s="244"/>
      <c r="IVR33" s="242"/>
      <c r="IVS33" s="242"/>
      <c r="IVT33" s="243"/>
      <c r="IVU33" s="244"/>
      <c r="IVV33" s="242"/>
      <c r="IVW33" s="242"/>
      <c r="IVX33" s="243"/>
      <c r="IVY33" s="244"/>
      <c r="IVZ33" s="242"/>
      <c r="IWA33" s="242"/>
      <c r="IWB33" s="243"/>
      <c r="IWC33" s="244"/>
      <c r="IWD33" s="242"/>
      <c r="IWE33" s="242"/>
      <c r="IWF33" s="243"/>
      <c r="IWG33" s="244"/>
      <c r="IWH33" s="242"/>
      <c r="IWI33" s="242"/>
      <c r="IWJ33" s="243"/>
      <c r="IWK33" s="244"/>
      <c r="IWL33" s="242"/>
      <c r="IWM33" s="242"/>
      <c r="IWN33" s="243"/>
      <c r="IWO33" s="244"/>
      <c r="IWP33" s="242"/>
      <c r="IWQ33" s="242"/>
      <c r="IWR33" s="243"/>
      <c r="IWS33" s="244"/>
      <c r="IWT33" s="242"/>
      <c r="IWU33" s="242"/>
      <c r="IWV33" s="243"/>
      <c r="IWW33" s="244"/>
      <c r="IWX33" s="242"/>
      <c r="IWY33" s="242"/>
      <c r="IWZ33" s="243"/>
      <c r="IXA33" s="244"/>
      <c r="IXB33" s="242"/>
      <c r="IXC33" s="242"/>
      <c r="IXD33" s="243"/>
      <c r="IXE33" s="244"/>
      <c r="IXF33" s="242"/>
      <c r="IXG33" s="242"/>
      <c r="IXH33" s="243"/>
      <c r="IXI33" s="244"/>
      <c r="IXJ33" s="242"/>
      <c r="IXK33" s="242"/>
      <c r="IXL33" s="243"/>
      <c r="IXM33" s="244"/>
      <c r="IXN33" s="242"/>
      <c r="IXO33" s="242"/>
      <c r="IXP33" s="243"/>
      <c r="IXQ33" s="244"/>
      <c r="IXR33" s="242"/>
      <c r="IXS33" s="242"/>
      <c r="IXT33" s="243"/>
      <c r="IXU33" s="244"/>
      <c r="IXV33" s="242"/>
      <c r="IXW33" s="242"/>
      <c r="IXX33" s="243"/>
      <c r="IXY33" s="244"/>
      <c r="IXZ33" s="242"/>
      <c r="IYA33" s="242"/>
      <c r="IYB33" s="243"/>
      <c r="IYC33" s="244"/>
      <c r="IYD33" s="242"/>
      <c r="IYE33" s="242"/>
      <c r="IYF33" s="243"/>
      <c r="IYG33" s="244"/>
      <c r="IYH33" s="242"/>
      <c r="IYI33" s="242"/>
      <c r="IYJ33" s="243"/>
      <c r="IYK33" s="244"/>
      <c r="IYL33" s="242"/>
      <c r="IYM33" s="242"/>
      <c r="IYN33" s="243"/>
      <c r="IYO33" s="244"/>
      <c r="IYP33" s="242"/>
      <c r="IYQ33" s="242"/>
      <c r="IYR33" s="243"/>
      <c r="IYS33" s="244"/>
      <c r="IYT33" s="242"/>
      <c r="IYU33" s="242"/>
      <c r="IYV33" s="243"/>
      <c r="IYW33" s="244"/>
      <c r="IYX33" s="242"/>
      <c r="IYY33" s="242"/>
      <c r="IYZ33" s="243"/>
      <c r="IZA33" s="244"/>
      <c r="IZB33" s="242"/>
      <c r="IZC33" s="242"/>
      <c r="IZD33" s="243"/>
      <c r="IZE33" s="244"/>
      <c r="IZF33" s="242"/>
      <c r="IZG33" s="242"/>
      <c r="IZH33" s="243"/>
      <c r="IZI33" s="244"/>
      <c r="IZJ33" s="242"/>
      <c r="IZK33" s="242"/>
      <c r="IZL33" s="243"/>
      <c r="IZM33" s="244"/>
      <c r="IZN33" s="242"/>
      <c r="IZO33" s="242"/>
      <c r="IZP33" s="243"/>
      <c r="IZQ33" s="244"/>
      <c r="IZR33" s="242"/>
      <c r="IZS33" s="242"/>
      <c r="IZT33" s="243"/>
      <c r="IZU33" s="244"/>
      <c r="IZV33" s="242"/>
      <c r="IZW33" s="242"/>
      <c r="IZX33" s="243"/>
      <c r="IZY33" s="244"/>
      <c r="IZZ33" s="242"/>
      <c r="JAA33" s="242"/>
      <c r="JAB33" s="243"/>
      <c r="JAC33" s="244"/>
      <c r="JAD33" s="242"/>
      <c r="JAE33" s="242"/>
      <c r="JAF33" s="243"/>
      <c r="JAG33" s="244"/>
      <c r="JAH33" s="242"/>
      <c r="JAI33" s="242"/>
      <c r="JAJ33" s="243"/>
      <c r="JAK33" s="244"/>
      <c r="JAL33" s="242"/>
      <c r="JAM33" s="242"/>
      <c r="JAN33" s="243"/>
      <c r="JAO33" s="244"/>
      <c r="JAP33" s="242"/>
      <c r="JAQ33" s="242"/>
      <c r="JAR33" s="243"/>
      <c r="JAS33" s="244"/>
      <c r="JAT33" s="242"/>
      <c r="JAU33" s="242"/>
      <c r="JAV33" s="243"/>
      <c r="JAW33" s="244"/>
      <c r="JAX33" s="242"/>
      <c r="JAY33" s="242"/>
      <c r="JAZ33" s="243"/>
      <c r="JBA33" s="244"/>
      <c r="JBB33" s="242"/>
      <c r="JBC33" s="242"/>
      <c r="JBD33" s="243"/>
      <c r="JBE33" s="244"/>
      <c r="JBF33" s="242"/>
      <c r="JBG33" s="242"/>
      <c r="JBH33" s="243"/>
      <c r="JBI33" s="244"/>
      <c r="JBJ33" s="242"/>
      <c r="JBK33" s="242"/>
      <c r="JBL33" s="243"/>
      <c r="JBM33" s="244"/>
      <c r="JBN33" s="242"/>
      <c r="JBO33" s="242"/>
      <c r="JBP33" s="243"/>
      <c r="JBQ33" s="244"/>
      <c r="JBR33" s="242"/>
      <c r="JBS33" s="242"/>
      <c r="JBT33" s="243"/>
      <c r="JBU33" s="244"/>
      <c r="JBV33" s="242"/>
      <c r="JBW33" s="242"/>
      <c r="JBX33" s="243"/>
      <c r="JBY33" s="244"/>
      <c r="JBZ33" s="242"/>
      <c r="JCA33" s="242"/>
      <c r="JCB33" s="243"/>
      <c r="JCC33" s="244"/>
      <c r="JCD33" s="242"/>
      <c r="JCE33" s="242"/>
      <c r="JCF33" s="243"/>
      <c r="JCG33" s="244"/>
      <c r="JCH33" s="242"/>
      <c r="JCI33" s="242"/>
      <c r="JCJ33" s="243"/>
      <c r="JCK33" s="244"/>
      <c r="JCL33" s="242"/>
      <c r="JCM33" s="242"/>
      <c r="JCN33" s="243"/>
      <c r="JCO33" s="244"/>
      <c r="JCP33" s="242"/>
      <c r="JCQ33" s="242"/>
      <c r="JCR33" s="243"/>
      <c r="JCS33" s="244"/>
      <c r="JCT33" s="242"/>
      <c r="JCU33" s="242"/>
      <c r="JCV33" s="243"/>
      <c r="JCW33" s="244"/>
      <c r="JCX33" s="242"/>
      <c r="JCY33" s="242"/>
      <c r="JCZ33" s="243"/>
      <c r="JDA33" s="244"/>
      <c r="JDB33" s="242"/>
      <c r="JDC33" s="242"/>
      <c r="JDD33" s="243"/>
      <c r="JDE33" s="244"/>
      <c r="JDF33" s="242"/>
      <c r="JDG33" s="242"/>
      <c r="JDH33" s="243"/>
      <c r="JDI33" s="244"/>
      <c r="JDJ33" s="242"/>
      <c r="JDK33" s="242"/>
      <c r="JDL33" s="243"/>
      <c r="JDM33" s="244"/>
      <c r="JDN33" s="242"/>
      <c r="JDO33" s="242"/>
      <c r="JDP33" s="243"/>
      <c r="JDQ33" s="244"/>
      <c r="JDR33" s="242"/>
      <c r="JDS33" s="242"/>
      <c r="JDT33" s="243"/>
      <c r="JDU33" s="244"/>
      <c r="JDV33" s="242"/>
      <c r="JDW33" s="242"/>
      <c r="JDX33" s="243"/>
      <c r="JDY33" s="244"/>
      <c r="JDZ33" s="242"/>
      <c r="JEA33" s="242"/>
      <c r="JEB33" s="243"/>
      <c r="JEC33" s="244"/>
      <c r="JED33" s="242"/>
      <c r="JEE33" s="242"/>
      <c r="JEF33" s="243"/>
      <c r="JEG33" s="244"/>
      <c r="JEH33" s="242"/>
      <c r="JEI33" s="242"/>
      <c r="JEJ33" s="243"/>
      <c r="JEK33" s="244"/>
      <c r="JEL33" s="242"/>
      <c r="JEM33" s="242"/>
      <c r="JEN33" s="243"/>
      <c r="JEO33" s="244"/>
      <c r="JEP33" s="242"/>
      <c r="JEQ33" s="242"/>
      <c r="JER33" s="243"/>
      <c r="JES33" s="244"/>
      <c r="JET33" s="242"/>
      <c r="JEU33" s="242"/>
      <c r="JEV33" s="243"/>
      <c r="JEW33" s="244"/>
      <c r="JEX33" s="242"/>
      <c r="JEY33" s="242"/>
      <c r="JEZ33" s="243"/>
      <c r="JFA33" s="244"/>
      <c r="JFB33" s="242"/>
      <c r="JFC33" s="242"/>
      <c r="JFD33" s="243"/>
      <c r="JFE33" s="244"/>
      <c r="JFF33" s="242"/>
      <c r="JFG33" s="242"/>
      <c r="JFH33" s="243"/>
      <c r="JFI33" s="244"/>
      <c r="JFJ33" s="242"/>
      <c r="JFK33" s="242"/>
      <c r="JFL33" s="243"/>
      <c r="JFM33" s="244"/>
      <c r="JFN33" s="242"/>
      <c r="JFO33" s="242"/>
      <c r="JFP33" s="243"/>
      <c r="JFQ33" s="244"/>
      <c r="JFR33" s="242"/>
      <c r="JFS33" s="242"/>
      <c r="JFT33" s="243"/>
      <c r="JFU33" s="244"/>
      <c r="JFV33" s="242"/>
      <c r="JFW33" s="242"/>
      <c r="JFX33" s="243"/>
      <c r="JFY33" s="244"/>
      <c r="JFZ33" s="242"/>
      <c r="JGA33" s="242"/>
      <c r="JGB33" s="243"/>
      <c r="JGC33" s="244"/>
      <c r="JGD33" s="242"/>
      <c r="JGE33" s="242"/>
      <c r="JGF33" s="243"/>
      <c r="JGG33" s="244"/>
      <c r="JGH33" s="242"/>
      <c r="JGI33" s="242"/>
      <c r="JGJ33" s="243"/>
      <c r="JGK33" s="244"/>
      <c r="JGL33" s="242"/>
      <c r="JGM33" s="242"/>
      <c r="JGN33" s="243"/>
      <c r="JGO33" s="244"/>
      <c r="JGP33" s="242"/>
      <c r="JGQ33" s="242"/>
      <c r="JGR33" s="243"/>
      <c r="JGS33" s="244"/>
      <c r="JGT33" s="242"/>
      <c r="JGU33" s="242"/>
      <c r="JGV33" s="243"/>
      <c r="JGW33" s="244"/>
      <c r="JGX33" s="242"/>
      <c r="JGY33" s="242"/>
      <c r="JGZ33" s="243"/>
      <c r="JHA33" s="244"/>
      <c r="JHB33" s="242"/>
      <c r="JHC33" s="242"/>
      <c r="JHD33" s="243"/>
      <c r="JHE33" s="244"/>
      <c r="JHF33" s="242"/>
      <c r="JHG33" s="242"/>
      <c r="JHH33" s="243"/>
      <c r="JHI33" s="244"/>
      <c r="JHJ33" s="242"/>
      <c r="JHK33" s="242"/>
      <c r="JHL33" s="243"/>
      <c r="JHM33" s="244"/>
      <c r="JHN33" s="242"/>
      <c r="JHO33" s="242"/>
      <c r="JHP33" s="243"/>
      <c r="JHQ33" s="244"/>
      <c r="JHR33" s="242"/>
      <c r="JHS33" s="242"/>
      <c r="JHT33" s="243"/>
      <c r="JHU33" s="244"/>
      <c r="JHV33" s="242"/>
      <c r="JHW33" s="242"/>
      <c r="JHX33" s="243"/>
      <c r="JHY33" s="244"/>
      <c r="JHZ33" s="242"/>
      <c r="JIA33" s="242"/>
      <c r="JIB33" s="243"/>
      <c r="JIC33" s="244"/>
      <c r="JID33" s="242"/>
      <c r="JIE33" s="242"/>
      <c r="JIF33" s="243"/>
      <c r="JIG33" s="244"/>
      <c r="JIH33" s="242"/>
      <c r="JII33" s="242"/>
      <c r="JIJ33" s="243"/>
      <c r="JIK33" s="244"/>
      <c r="JIL33" s="242"/>
      <c r="JIM33" s="242"/>
      <c r="JIN33" s="243"/>
      <c r="JIO33" s="244"/>
      <c r="JIP33" s="242"/>
      <c r="JIQ33" s="242"/>
      <c r="JIR33" s="243"/>
      <c r="JIS33" s="244"/>
      <c r="JIT33" s="242"/>
      <c r="JIU33" s="242"/>
      <c r="JIV33" s="243"/>
      <c r="JIW33" s="244"/>
      <c r="JIX33" s="242"/>
      <c r="JIY33" s="242"/>
      <c r="JIZ33" s="243"/>
      <c r="JJA33" s="244"/>
      <c r="JJB33" s="242"/>
      <c r="JJC33" s="242"/>
      <c r="JJD33" s="243"/>
      <c r="JJE33" s="244"/>
      <c r="JJF33" s="242"/>
      <c r="JJG33" s="242"/>
      <c r="JJH33" s="243"/>
      <c r="JJI33" s="244"/>
      <c r="JJJ33" s="242"/>
      <c r="JJK33" s="242"/>
      <c r="JJL33" s="243"/>
      <c r="JJM33" s="244"/>
      <c r="JJN33" s="242"/>
      <c r="JJO33" s="242"/>
      <c r="JJP33" s="243"/>
      <c r="JJQ33" s="244"/>
      <c r="JJR33" s="242"/>
      <c r="JJS33" s="242"/>
      <c r="JJT33" s="243"/>
      <c r="JJU33" s="244"/>
      <c r="JJV33" s="242"/>
      <c r="JJW33" s="242"/>
      <c r="JJX33" s="243"/>
      <c r="JJY33" s="244"/>
      <c r="JJZ33" s="242"/>
      <c r="JKA33" s="242"/>
      <c r="JKB33" s="243"/>
      <c r="JKC33" s="244"/>
      <c r="JKD33" s="242"/>
      <c r="JKE33" s="242"/>
      <c r="JKF33" s="243"/>
      <c r="JKG33" s="244"/>
      <c r="JKH33" s="242"/>
      <c r="JKI33" s="242"/>
      <c r="JKJ33" s="243"/>
      <c r="JKK33" s="244"/>
      <c r="JKL33" s="242"/>
      <c r="JKM33" s="242"/>
      <c r="JKN33" s="243"/>
      <c r="JKO33" s="244"/>
      <c r="JKP33" s="242"/>
      <c r="JKQ33" s="242"/>
      <c r="JKR33" s="243"/>
      <c r="JKS33" s="244"/>
      <c r="JKT33" s="242"/>
      <c r="JKU33" s="242"/>
      <c r="JKV33" s="243"/>
      <c r="JKW33" s="244"/>
      <c r="JKX33" s="242"/>
      <c r="JKY33" s="242"/>
      <c r="JKZ33" s="243"/>
      <c r="JLA33" s="244"/>
      <c r="JLB33" s="242"/>
      <c r="JLC33" s="242"/>
      <c r="JLD33" s="243"/>
      <c r="JLE33" s="244"/>
      <c r="JLF33" s="242"/>
      <c r="JLG33" s="242"/>
      <c r="JLH33" s="243"/>
      <c r="JLI33" s="244"/>
      <c r="JLJ33" s="242"/>
      <c r="JLK33" s="242"/>
      <c r="JLL33" s="243"/>
      <c r="JLM33" s="244"/>
      <c r="JLN33" s="242"/>
      <c r="JLO33" s="242"/>
      <c r="JLP33" s="243"/>
      <c r="JLQ33" s="244"/>
      <c r="JLR33" s="242"/>
      <c r="JLS33" s="242"/>
      <c r="JLT33" s="243"/>
      <c r="JLU33" s="244"/>
      <c r="JLV33" s="242"/>
      <c r="JLW33" s="242"/>
      <c r="JLX33" s="243"/>
      <c r="JLY33" s="244"/>
      <c r="JLZ33" s="242"/>
      <c r="JMA33" s="242"/>
      <c r="JMB33" s="243"/>
      <c r="JMC33" s="244"/>
      <c r="JMD33" s="242"/>
      <c r="JME33" s="242"/>
      <c r="JMF33" s="243"/>
      <c r="JMG33" s="244"/>
      <c r="JMH33" s="242"/>
      <c r="JMI33" s="242"/>
      <c r="JMJ33" s="243"/>
      <c r="JMK33" s="244"/>
      <c r="JML33" s="242"/>
      <c r="JMM33" s="242"/>
      <c r="JMN33" s="243"/>
      <c r="JMO33" s="244"/>
      <c r="JMP33" s="242"/>
      <c r="JMQ33" s="242"/>
      <c r="JMR33" s="243"/>
      <c r="JMS33" s="244"/>
      <c r="JMT33" s="242"/>
      <c r="JMU33" s="242"/>
      <c r="JMV33" s="243"/>
      <c r="JMW33" s="244"/>
      <c r="JMX33" s="242"/>
      <c r="JMY33" s="242"/>
      <c r="JMZ33" s="243"/>
      <c r="JNA33" s="244"/>
      <c r="JNB33" s="242"/>
      <c r="JNC33" s="242"/>
      <c r="JND33" s="243"/>
      <c r="JNE33" s="244"/>
      <c r="JNF33" s="242"/>
      <c r="JNG33" s="242"/>
      <c r="JNH33" s="243"/>
      <c r="JNI33" s="244"/>
      <c r="JNJ33" s="242"/>
      <c r="JNK33" s="242"/>
      <c r="JNL33" s="243"/>
      <c r="JNM33" s="244"/>
      <c r="JNN33" s="242"/>
      <c r="JNO33" s="242"/>
      <c r="JNP33" s="243"/>
      <c r="JNQ33" s="244"/>
      <c r="JNR33" s="242"/>
      <c r="JNS33" s="242"/>
      <c r="JNT33" s="243"/>
      <c r="JNU33" s="244"/>
      <c r="JNV33" s="242"/>
      <c r="JNW33" s="242"/>
      <c r="JNX33" s="243"/>
      <c r="JNY33" s="244"/>
      <c r="JNZ33" s="242"/>
      <c r="JOA33" s="242"/>
      <c r="JOB33" s="243"/>
      <c r="JOC33" s="244"/>
      <c r="JOD33" s="242"/>
      <c r="JOE33" s="242"/>
      <c r="JOF33" s="243"/>
      <c r="JOG33" s="244"/>
      <c r="JOH33" s="242"/>
      <c r="JOI33" s="242"/>
      <c r="JOJ33" s="243"/>
      <c r="JOK33" s="244"/>
      <c r="JOL33" s="242"/>
      <c r="JOM33" s="242"/>
      <c r="JON33" s="243"/>
      <c r="JOO33" s="244"/>
      <c r="JOP33" s="242"/>
      <c r="JOQ33" s="242"/>
      <c r="JOR33" s="243"/>
      <c r="JOS33" s="244"/>
      <c r="JOT33" s="242"/>
      <c r="JOU33" s="242"/>
      <c r="JOV33" s="243"/>
      <c r="JOW33" s="244"/>
      <c r="JOX33" s="242"/>
      <c r="JOY33" s="242"/>
      <c r="JOZ33" s="243"/>
      <c r="JPA33" s="244"/>
      <c r="JPB33" s="242"/>
      <c r="JPC33" s="242"/>
      <c r="JPD33" s="243"/>
      <c r="JPE33" s="244"/>
      <c r="JPF33" s="242"/>
      <c r="JPG33" s="242"/>
      <c r="JPH33" s="243"/>
      <c r="JPI33" s="244"/>
      <c r="JPJ33" s="242"/>
      <c r="JPK33" s="242"/>
      <c r="JPL33" s="243"/>
      <c r="JPM33" s="244"/>
      <c r="JPN33" s="242"/>
      <c r="JPO33" s="242"/>
      <c r="JPP33" s="243"/>
      <c r="JPQ33" s="244"/>
      <c r="JPR33" s="242"/>
      <c r="JPS33" s="242"/>
      <c r="JPT33" s="243"/>
      <c r="JPU33" s="244"/>
      <c r="JPV33" s="242"/>
      <c r="JPW33" s="242"/>
      <c r="JPX33" s="243"/>
      <c r="JPY33" s="244"/>
      <c r="JPZ33" s="242"/>
      <c r="JQA33" s="242"/>
      <c r="JQB33" s="243"/>
      <c r="JQC33" s="244"/>
      <c r="JQD33" s="242"/>
      <c r="JQE33" s="242"/>
      <c r="JQF33" s="243"/>
      <c r="JQG33" s="244"/>
      <c r="JQH33" s="242"/>
      <c r="JQI33" s="242"/>
      <c r="JQJ33" s="243"/>
      <c r="JQK33" s="244"/>
      <c r="JQL33" s="242"/>
      <c r="JQM33" s="242"/>
      <c r="JQN33" s="243"/>
      <c r="JQO33" s="244"/>
      <c r="JQP33" s="242"/>
      <c r="JQQ33" s="242"/>
      <c r="JQR33" s="243"/>
      <c r="JQS33" s="244"/>
      <c r="JQT33" s="242"/>
      <c r="JQU33" s="242"/>
      <c r="JQV33" s="243"/>
      <c r="JQW33" s="244"/>
      <c r="JQX33" s="242"/>
      <c r="JQY33" s="242"/>
      <c r="JQZ33" s="243"/>
      <c r="JRA33" s="244"/>
      <c r="JRB33" s="242"/>
      <c r="JRC33" s="242"/>
      <c r="JRD33" s="243"/>
      <c r="JRE33" s="244"/>
      <c r="JRF33" s="242"/>
      <c r="JRG33" s="242"/>
      <c r="JRH33" s="243"/>
      <c r="JRI33" s="244"/>
      <c r="JRJ33" s="242"/>
      <c r="JRK33" s="242"/>
      <c r="JRL33" s="243"/>
      <c r="JRM33" s="244"/>
      <c r="JRN33" s="242"/>
      <c r="JRO33" s="242"/>
      <c r="JRP33" s="243"/>
      <c r="JRQ33" s="244"/>
      <c r="JRR33" s="242"/>
      <c r="JRS33" s="242"/>
      <c r="JRT33" s="243"/>
      <c r="JRU33" s="244"/>
      <c r="JRV33" s="242"/>
      <c r="JRW33" s="242"/>
      <c r="JRX33" s="243"/>
      <c r="JRY33" s="244"/>
      <c r="JRZ33" s="242"/>
      <c r="JSA33" s="242"/>
      <c r="JSB33" s="243"/>
      <c r="JSC33" s="244"/>
      <c r="JSD33" s="242"/>
      <c r="JSE33" s="242"/>
      <c r="JSF33" s="243"/>
      <c r="JSG33" s="244"/>
      <c r="JSH33" s="242"/>
      <c r="JSI33" s="242"/>
      <c r="JSJ33" s="243"/>
      <c r="JSK33" s="244"/>
      <c r="JSL33" s="242"/>
      <c r="JSM33" s="242"/>
      <c r="JSN33" s="243"/>
      <c r="JSO33" s="244"/>
      <c r="JSP33" s="242"/>
      <c r="JSQ33" s="242"/>
      <c r="JSR33" s="243"/>
      <c r="JSS33" s="244"/>
      <c r="JST33" s="242"/>
      <c r="JSU33" s="242"/>
      <c r="JSV33" s="243"/>
      <c r="JSW33" s="244"/>
      <c r="JSX33" s="242"/>
      <c r="JSY33" s="242"/>
      <c r="JSZ33" s="243"/>
      <c r="JTA33" s="244"/>
      <c r="JTB33" s="242"/>
      <c r="JTC33" s="242"/>
      <c r="JTD33" s="243"/>
      <c r="JTE33" s="244"/>
      <c r="JTF33" s="242"/>
      <c r="JTG33" s="242"/>
      <c r="JTH33" s="243"/>
      <c r="JTI33" s="244"/>
      <c r="JTJ33" s="242"/>
      <c r="JTK33" s="242"/>
      <c r="JTL33" s="243"/>
      <c r="JTM33" s="244"/>
      <c r="JTN33" s="242"/>
      <c r="JTO33" s="242"/>
      <c r="JTP33" s="243"/>
      <c r="JTQ33" s="244"/>
      <c r="JTR33" s="242"/>
      <c r="JTS33" s="242"/>
      <c r="JTT33" s="243"/>
      <c r="JTU33" s="244"/>
      <c r="JTV33" s="242"/>
      <c r="JTW33" s="242"/>
      <c r="JTX33" s="243"/>
      <c r="JTY33" s="244"/>
      <c r="JTZ33" s="242"/>
      <c r="JUA33" s="242"/>
      <c r="JUB33" s="243"/>
      <c r="JUC33" s="244"/>
      <c r="JUD33" s="242"/>
      <c r="JUE33" s="242"/>
      <c r="JUF33" s="243"/>
      <c r="JUG33" s="244"/>
      <c r="JUH33" s="242"/>
      <c r="JUI33" s="242"/>
      <c r="JUJ33" s="243"/>
      <c r="JUK33" s="244"/>
      <c r="JUL33" s="242"/>
      <c r="JUM33" s="242"/>
      <c r="JUN33" s="243"/>
      <c r="JUO33" s="244"/>
      <c r="JUP33" s="242"/>
      <c r="JUQ33" s="242"/>
      <c r="JUR33" s="243"/>
      <c r="JUS33" s="244"/>
      <c r="JUT33" s="242"/>
      <c r="JUU33" s="242"/>
      <c r="JUV33" s="243"/>
      <c r="JUW33" s="244"/>
      <c r="JUX33" s="242"/>
      <c r="JUY33" s="242"/>
      <c r="JUZ33" s="243"/>
      <c r="JVA33" s="244"/>
      <c r="JVB33" s="242"/>
      <c r="JVC33" s="242"/>
      <c r="JVD33" s="243"/>
      <c r="JVE33" s="244"/>
      <c r="JVF33" s="242"/>
      <c r="JVG33" s="242"/>
      <c r="JVH33" s="243"/>
      <c r="JVI33" s="244"/>
      <c r="JVJ33" s="242"/>
      <c r="JVK33" s="242"/>
      <c r="JVL33" s="243"/>
      <c r="JVM33" s="244"/>
      <c r="JVN33" s="242"/>
      <c r="JVO33" s="242"/>
      <c r="JVP33" s="243"/>
      <c r="JVQ33" s="244"/>
      <c r="JVR33" s="242"/>
      <c r="JVS33" s="242"/>
      <c r="JVT33" s="243"/>
      <c r="JVU33" s="244"/>
      <c r="JVV33" s="242"/>
      <c r="JVW33" s="242"/>
      <c r="JVX33" s="243"/>
      <c r="JVY33" s="244"/>
      <c r="JVZ33" s="242"/>
      <c r="JWA33" s="242"/>
      <c r="JWB33" s="243"/>
      <c r="JWC33" s="244"/>
      <c r="JWD33" s="242"/>
      <c r="JWE33" s="242"/>
      <c r="JWF33" s="243"/>
      <c r="JWG33" s="244"/>
      <c r="JWH33" s="242"/>
      <c r="JWI33" s="242"/>
      <c r="JWJ33" s="243"/>
      <c r="JWK33" s="244"/>
      <c r="JWL33" s="242"/>
      <c r="JWM33" s="242"/>
      <c r="JWN33" s="243"/>
      <c r="JWO33" s="244"/>
      <c r="JWP33" s="242"/>
      <c r="JWQ33" s="242"/>
      <c r="JWR33" s="243"/>
      <c r="JWS33" s="244"/>
      <c r="JWT33" s="242"/>
      <c r="JWU33" s="242"/>
      <c r="JWV33" s="243"/>
      <c r="JWW33" s="244"/>
      <c r="JWX33" s="242"/>
      <c r="JWY33" s="242"/>
      <c r="JWZ33" s="243"/>
      <c r="JXA33" s="244"/>
      <c r="JXB33" s="242"/>
      <c r="JXC33" s="242"/>
      <c r="JXD33" s="243"/>
      <c r="JXE33" s="244"/>
      <c r="JXF33" s="242"/>
      <c r="JXG33" s="242"/>
      <c r="JXH33" s="243"/>
      <c r="JXI33" s="244"/>
      <c r="JXJ33" s="242"/>
      <c r="JXK33" s="242"/>
      <c r="JXL33" s="243"/>
      <c r="JXM33" s="244"/>
      <c r="JXN33" s="242"/>
      <c r="JXO33" s="242"/>
      <c r="JXP33" s="243"/>
      <c r="JXQ33" s="244"/>
      <c r="JXR33" s="242"/>
      <c r="JXS33" s="242"/>
      <c r="JXT33" s="243"/>
      <c r="JXU33" s="244"/>
      <c r="JXV33" s="242"/>
      <c r="JXW33" s="242"/>
      <c r="JXX33" s="243"/>
      <c r="JXY33" s="244"/>
      <c r="JXZ33" s="242"/>
      <c r="JYA33" s="242"/>
      <c r="JYB33" s="243"/>
      <c r="JYC33" s="244"/>
      <c r="JYD33" s="242"/>
      <c r="JYE33" s="242"/>
      <c r="JYF33" s="243"/>
      <c r="JYG33" s="244"/>
      <c r="JYH33" s="242"/>
      <c r="JYI33" s="242"/>
      <c r="JYJ33" s="243"/>
      <c r="JYK33" s="244"/>
      <c r="JYL33" s="242"/>
      <c r="JYM33" s="242"/>
      <c r="JYN33" s="243"/>
      <c r="JYO33" s="244"/>
      <c r="JYP33" s="242"/>
      <c r="JYQ33" s="242"/>
      <c r="JYR33" s="243"/>
      <c r="JYS33" s="244"/>
      <c r="JYT33" s="242"/>
      <c r="JYU33" s="242"/>
      <c r="JYV33" s="243"/>
      <c r="JYW33" s="244"/>
      <c r="JYX33" s="242"/>
      <c r="JYY33" s="242"/>
      <c r="JYZ33" s="243"/>
      <c r="JZA33" s="244"/>
      <c r="JZB33" s="242"/>
      <c r="JZC33" s="242"/>
      <c r="JZD33" s="243"/>
      <c r="JZE33" s="244"/>
      <c r="JZF33" s="242"/>
      <c r="JZG33" s="242"/>
      <c r="JZH33" s="243"/>
      <c r="JZI33" s="244"/>
      <c r="JZJ33" s="242"/>
      <c r="JZK33" s="242"/>
      <c r="JZL33" s="243"/>
      <c r="JZM33" s="244"/>
      <c r="JZN33" s="242"/>
      <c r="JZO33" s="242"/>
      <c r="JZP33" s="243"/>
      <c r="JZQ33" s="244"/>
      <c r="JZR33" s="242"/>
      <c r="JZS33" s="242"/>
      <c r="JZT33" s="243"/>
      <c r="JZU33" s="244"/>
      <c r="JZV33" s="242"/>
      <c r="JZW33" s="242"/>
      <c r="JZX33" s="243"/>
      <c r="JZY33" s="244"/>
      <c r="JZZ33" s="242"/>
      <c r="KAA33" s="242"/>
      <c r="KAB33" s="243"/>
      <c r="KAC33" s="244"/>
      <c r="KAD33" s="242"/>
      <c r="KAE33" s="242"/>
      <c r="KAF33" s="243"/>
      <c r="KAG33" s="244"/>
      <c r="KAH33" s="242"/>
      <c r="KAI33" s="242"/>
      <c r="KAJ33" s="243"/>
      <c r="KAK33" s="244"/>
      <c r="KAL33" s="242"/>
      <c r="KAM33" s="242"/>
      <c r="KAN33" s="243"/>
      <c r="KAO33" s="244"/>
      <c r="KAP33" s="242"/>
      <c r="KAQ33" s="242"/>
      <c r="KAR33" s="243"/>
      <c r="KAS33" s="244"/>
      <c r="KAT33" s="242"/>
      <c r="KAU33" s="242"/>
      <c r="KAV33" s="243"/>
      <c r="KAW33" s="244"/>
      <c r="KAX33" s="242"/>
      <c r="KAY33" s="242"/>
      <c r="KAZ33" s="243"/>
      <c r="KBA33" s="244"/>
      <c r="KBB33" s="242"/>
      <c r="KBC33" s="242"/>
      <c r="KBD33" s="243"/>
      <c r="KBE33" s="244"/>
      <c r="KBF33" s="242"/>
      <c r="KBG33" s="242"/>
      <c r="KBH33" s="243"/>
      <c r="KBI33" s="244"/>
      <c r="KBJ33" s="242"/>
      <c r="KBK33" s="242"/>
      <c r="KBL33" s="243"/>
      <c r="KBM33" s="244"/>
      <c r="KBN33" s="242"/>
      <c r="KBO33" s="242"/>
      <c r="KBP33" s="243"/>
      <c r="KBQ33" s="244"/>
      <c r="KBR33" s="242"/>
      <c r="KBS33" s="242"/>
      <c r="KBT33" s="243"/>
      <c r="KBU33" s="244"/>
      <c r="KBV33" s="242"/>
      <c r="KBW33" s="242"/>
      <c r="KBX33" s="243"/>
      <c r="KBY33" s="244"/>
      <c r="KBZ33" s="242"/>
      <c r="KCA33" s="242"/>
      <c r="KCB33" s="243"/>
      <c r="KCC33" s="244"/>
      <c r="KCD33" s="242"/>
      <c r="KCE33" s="242"/>
      <c r="KCF33" s="243"/>
      <c r="KCG33" s="244"/>
      <c r="KCH33" s="242"/>
      <c r="KCI33" s="242"/>
      <c r="KCJ33" s="243"/>
      <c r="KCK33" s="244"/>
      <c r="KCL33" s="242"/>
      <c r="KCM33" s="242"/>
      <c r="KCN33" s="243"/>
      <c r="KCO33" s="244"/>
      <c r="KCP33" s="242"/>
      <c r="KCQ33" s="242"/>
      <c r="KCR33" s="243"/>
      <c r="KCS33" s="244"/>
      <c r="KCT33" s="242"/>
      <c r="KCU33" s="242"/>
      <c r="KCV33" s="243"/>
      <c r="KCW33" s="244"/>
      <c r="KCX33" s="242"/>
      <c r="KCY33" s="242"/>
      <c r="KCZ33" s="243"/>
      <c r="KDA33" s="244"/>
      <c r="KDB33" s="242"/>
      <c r="KDC33" s="242"/>
      <c r="KDD33" s="243"/>
      <c r="KDE33" s="244"/>
      <c r="KDF33" s="242"/>
      <c r="KDG33" s="242"/>
      <c r="KDH33" s="243"/>
      <c r="KDI33" s="244"/>
      <c r="KDJ33" s="242"/>
      <c r="KDK33" s="242"/>
      <c r="KDL33" s="243"/>
      <c r="KDM33" s="244"/>
      <c r="KDN33" s="242"/>
      <c r="KDO33" s="242"/>
      <c r="KDP33" s="243"/>
      <c r="KDQ33" s="244"/>
      <c r="KDR33" s="242"/>
      <c r="KDS33" s="242"/>
      <c r="KDT33" s="243"/>
      <c r="KDU33" s="244"/>
      <c r="KDV33" s="242"/>
      <c r="KDW33" s="242"/>
      <c r="KDX33" s="243"/>
      <c r="KDY33" s="244"/>
      <c r="KDZ33" s="242"/>
      <c r="KEA33" s="242"/>
      <c r="KEB33" s="243"/>
      <c r="KEC33" s="244"/>
      <c r="KED33" s="242"/>
      <c r="KEE33" s="242"/>
      <c r="KEF33" s="243"/>
      <c r="KEG33" s="244"/>
      <c r="KEH33" s="242"/>
      <c r="KEI33" s="242"/>
      <c r="KEJ33" s="243"/>
      <c r="KEK33" s="244"/>
      <c r="KEL33" s="242"/>
      <c r="KEM33" s="242"/>
      <c r="KEN33" s="243"/>
      <c r="KEO33" s="244"/>
      <c r="KEP33" s="242"/>
      <c r="KEQ33" s="242"/>
      <c r="KER33" s="243"/>
      <c r="KES33" s="244"/>
      <c r="KET33" s="242"/>
      <c r="KEU33" s="242"/>
      <c r="KEV33" s="243"/>
      <c r="KEW33" s="244"/>
      <c r="KEX33" s="242"/>
      <c r="KEY33" s="242"/>
      <c r="KEZ33" s="243"/>
      <c r="KFA33" s="244"/>
      <c r="KFB33" s="242"/>
      <c r="KFC33" s="242"/>
      <c r="KFD33" s="243"/>
      <c r="KFE33" s="244"/>
      <c r="KFF33" s="242"/>
      <c r="KFG33" s="242"/>
      <c r="KFH33" s="243"/>
      <c r="KFI33" s="244"/>
      <c r="KFJ33" s="242"/>
      <c r="KFK33" s="242"/>
      <c r="KFL33" s="243"/>
      <c r="KFM33" s="244"/>
      <c r="KFN33" s="242"/>
      <c r="KFO33" s="242"/>
      <c r="KFP33" s="243"/>
      <c r="KFQ33" s="244"/>
      <c r="KFR33" s="242"/>
      <c r="KFS33" s="242"/>
      <c r="KFT33" s="243"/>
      <c r="KFU33" s="244"/>
      <c r="KFV33" s="242"/>
      <c r="KFW33" s="242"/>
      <c r="KFX33" s="243"/>
      <c r="KFY33" s="244"/>
      <c r="KFZ33" s="242"/>
      <c r="KGA33" s="242"/>
      <c r="KGB33" s="243"/>
      <c r="KGC33" s="244"/>
      <c r="KGD33" s="242"/>
      <c r="KGE33" s="242"/>
      <c r="KGF33" s="243"/>
      <c r="KGG33" s="244"/>
      <c r="KGH33" s="242"/>
      <c r="KGI33" s="242"/>
      <c r="KGJ33" s="243"/>
      <c r="KGK33" s="244"/>
      <c r="KGL33" s="242"/>
      <c r="KGM33" s="242"/>
      <c r="KGN33" s="243"/>
      <c r="KGO33" s="244"/>
      <c r="KGP33" s="242"/>
      <c r="KGQ33" s="242"/>
      <c r="KGR33" s="243"/>
      <c r="KGS33" s="244"/>
      <c r="KGT33" s="242"/>
      <c r="KGU33" s="242"/>
      <c r="KGV33" s="243"/>
      <c r="KGW33" s="244"/>
      <c r="KGX33" s="242"/>
      <c r="KGY33" s="242"/>
      <c r="KGZ33" s="243"/>
      <c r="KHA33" s="244"/>
      <c r="KHB33" s="242"/>
      <c r="KHC33" s="242"/>
      <c r="KHD33" s="243"/>
      <c r="KHE33" s="244"/>
      <c r="KHF33" s="242"/>
      <c r="KHG33" s="242"/>
      <c r="KHH33" s="243"/>
      <c r="KHI33" s="244"/>
      <c r="KHJ33" s="242"/>
      <c r="KHK33" s="242"/>
      <c r="KHL33" s="243"/>
      <c r="KHM33" s="244"/>
      <c r="KHN33" s="242"/>
      <c r="KHO33" s="242"/>
      <c r="KHP33" s="243"/>
      <c r="KHQ33" s="244"/>
      <c r="KHR33" s="242"/>
      <c r="KHS33" s="242"/>
      <c r="KHT33" s="243"/>
      <c r="KHU33" s="244"/>
      <c r="KHV33" s="242"/>
      <c r="KHW33" s="242"/>
      <c r="KHX33" s="243"/>
      <c r="KHY33" s="244"/>
      <c r="KHZ33" s="242"/>
      <c r="KIA33" s="242"/>
      <c r="KIB33" s="243"/>
      <c r="KIC33" s="244"/>
      <c r="KID33" s="242"/>
      <c r="KIE33" s="242"/>
      <c r="KIF33" s="243"/>
      <c r="KIG33" s="244"/>
      <c r="KIH33" s="242"/>
      <c r="KII33" s="242"/>
      <c r="KIJ33" s="243"/>
      <c r="KIK33" s="244"/>
      <c r="KIL33" s="242"/>
      <c r="KIM33" s="242"/>
      <c r="KIN33" s="243"/>
      <c r="KIO33" s="244"/>
      <c r="KIP33" s="242"/>
      <c r="KIQ33" s="242"/>
      <c r="KIR33" s="243"/>
      <c r="KIS33" s="244"/>
      <c r="KIT33" s="242"/>
      <c r="KIU33" s="242"/>
      <c r="KIV33" s="243"/>
      <c r="KIW33" s="244"/>
      <c r="KIX33" s="242"/>
      <c r="KIY33" s="242"/>
      <c r="KIZ33" s="243"/>
      <c r="KJA33" s="244"/>
      <c r="KJB33" s="242"/>
      <c r="KJC33" s="242"/>
      <c r="KJD33" s="243"/>
      <c r="KJE33" s="244"/>
      <c r="KJF33" s="242"/>
      <c r="KJG33" s="242"/>
      <c r="KJH33" s="243"/>
      <c r="KJI33" s="244"/>
      <c r="KJJ33" s="242"/>
      <c r="KJK33" s="242"/>
      <c r="KJL33" s="243"/>
      <c r="KJM33" s="244"/>
      <c r="KJN33" s="242"/>
      <c r="KJO33" s="242"/>
      <c r="KJP33" s="243"/>
      <c r="KJQ33" s="244"/>
      <c r="KJR33" s="242"/>
      <c r="KJS33" s="242"/>
      <c r="KJT33" s="243"/>
      <c r="KJU33" s="244"/>
      <c r="KJV33" s="242"/>
      <c r="KJW33" s="242"/>
      <c r="KJX33" s="243"/>
      <c r="KJY33" s="244"/>
      <c r="KJZ33" s="242"/>
      <c r="KKA33" s="242"/>
      <c r="KKB33" s="243"/>
      <c r="KKC33" s="244"/>
      <c r="KKD33" s="242"/>
      <c r="KKE33" s="242"/>
      <c r="KKF33" s="243"/>
      <c r="KKG33" s="244"/>
      <c r="KKH33" s="242"/>
      <c r="KKI33" s="242"/>
      <c r="KKJ33" s="243"/>
      <c r="KKK33" s="244"/>
      <c r="KKL33" s="242"/>
      <c r="KKM33" s="242"/>
      <c r="KKN33" s="243"/>
      <c r="KKO33" s="244"/>
      <c r="KKP33" s="242"/>
      <c r="KKQ33" s="242"/>
      <c r="KKR33" s="243"/>
      <c r="KKS33" s="244"/>
      <c r="KKT33" s="242"/>
      <c r="KKU33" s="242"/>
      <c r="KKV33" s="243"/>
      <c r="KKW33" s="244"/>
      <c r="KKX33" s="242"/>
      <c r="KKY33" s="242"/>
      <c r="KKZ33" s="243"/>
      <c r="KLA33" s="244"/>
      <c r="KLB33" s="242"/>
      <c r="KLC33" s="242"/>
      <c r="KLD33" s="243"/>
      <c r="KLE33" s="244"/>
      <c r="KLF33" s="242"/>
      <c r="KLG33" s="242"/>
      <c r="KLH33" s="243"/>
      <c r="KLI33" s="244"/>
      <c r="KLJ33" s="242"/>
      <c r="KLK33" s="242"/>
      <c r="KLL33" s="243"/>
      <c r="KLM33" s="244"/>
      <c r="KLN33" s="242"/>
      <c r="KLO33" s="242"/>
      <c r="KLP33" s="243"/>
      <c r="KLQ33" s="244"/>
      <c r="KLR33" s="242"/>
      <c r="KLS33" s="242"/>
      <c r="KLT33" s="243"/>
      <c r="KLU33" s="244"/>
      <c r="KLV33" s="242"/>
      <c r="KLW33" s="242"/>
      <c r="KLX33" s="243"/>
      <c r="KLY33" s="244"/>
      <c r="KLZ33" s="242"/>
      <c r="KMA33" s="242"/>
      <c r="KMB33" s="243"/>
      <c r="KMC33" s="244"/>
      <c r="KMD33" s="242"/>
      <c r="KME33" s="242"/>
      <c r="KMF33" s="243"/>
      <c r="KMG33" s="244"/>
      <c r="KMH33" s="242"/>
      <c r="KMI33" s="242"/>
      <c r="KMJ33" s="243"/>
      <c r="KMK33" s="244"/>
      <c r="KML33" s="242"/>
      <c r="KMM33" s="242"/>
      <c r="KMN33" s="243"/>
      <c r="KMO33" s="244"/>
      <c r="KMP33" s="242"/>
      <c r="KMQ33" s="242"/>
      <c r="KMR33" s="243"/>
      <c r="KMS33" s="244"/>
      <c r="KMT33" s="242"/>
      <c r="KMU33" s="242"/>
      <c r="KMV33" s="243"/>
      <c r="KMW33" s="244"/>
      <c r="KMX33" s="242"/>
      <c r="KMY33" s="242"/>
      <c r="KMZ33" s="243"/>
      <c r="KNA33" s="244"/>
      <c r="KNB33" s="242"/>
      <c r="KNC33" s="242"/>
      <c r="KND33" s="243"/>
      <c r="KNE33" s="244"/>
      <c r="KNF33" s="242"/>
      <c r="KNG33" s="242"/>
      <c r="KNH33" s="243"/>
      <c r="KNI33" s="244"/>
      <c r="KNJ33" s="242"/>
      <c r="KNK33" s="242"/>
      <c r="KNL33" s="243"/>
      <c r="KNM33" s="244"/>
      <c r="KNN33" s="242"/>
      <c r="KNO33" s="242"/>
      <c r="KNP33" s="243"/>
      <c r="KNQ33" s="244"/>
      <c r="KNR33" s="242"/>
      <c r="KNS33" s="242"/>
      <c r="KNT33" s="243"/>
      <c r="KNU33" s="244"/>
      <c r="KNV33" s="242"/>
      <c r="KNW33" s="242"/>
      <c r="KNX33" s="243"/>
      <c r="KNY33" s="244"/>
      <c r="KNZ33" s="242"/>
      <c r="KOA33" s="242"/>
      <c r="KOB33" s="243"/>
      <c r="KOC33" s="244"/>
      <c r="KOD33" s="242"/>
      <c r="KOE33" s="242"/>
      <c r="KOF33" s="243"/>
      <c r="KOG33" s="244"/>
      <c r="KOH33" s="242"/>
      <c r="KOI33" s="242"/>
      <c r="KOJ33" s="243"/>
      <c r="KOK33" s="244"/>
      <c r="KOL33" s="242"/>
      <c r="KOM33" s="242"/>
      <c r="KON33" s="243"/>
      <c r="KOO33" s="244"/>
      <c r="KOP33" s="242"/>
      <c r="KOQ33" s="242"/>
      <c r="KOR33" s="243"/>
      <c r="KOS33" s="244"/>
      <c r="KOT33" s="242"/>
      <c r="KOU33" s="242"/>
      <c r="KOV33" s="243"/>
      <c r="KOW33" s="244"/>
      <c r="KOX33" s="242"/>
      <c r="KOY33" s="242"/>
      <c r="KOZ33" s="243"/>
      <c r="KPA33" s="244"/>
      <c r="KPB33" s="242"/>
      <c r="KPC33" s="242"/>
      <c r="KPD33" s="243"/>
      <c r="KPE33" s="244"/>
      <c r="KPF33" s="242"/>
      <c r="KPG33" s="242"/>
      <c r="KPH33" s="243"/>
      <c r="KPI33" s="244"/>
      <c r="KPJ33" s="242"/>
      <c r="KPK33" s="242"/>
      <c r="KPL33" s="243"/>
      <c r="KPM33" s="244"/>
      <c r="KPN33" s="242"/>
      <c r="KPO33" s="242"/>
      <c r="KPP33" s="243"/>
      <c r="KPQ33" s="244"/>
      <c r="KPR33" s="242"/>
      <c r="KPS33" s="242"/>
      <c r="KPT33" s="243"/>
      <c r="KPU33" s="244"/>
      <c r="KPV33" s="242"/>
      <c r="KPW33" s="242"/>
      <c r="KPX33" s="243"/>
      <c r="KPY33" s="244"/>
      <c r="KPZ33" s="242"/>
      <c r="KQA33" s="242"/>
      <c r="KQB33" s="243"/>
      <c r="KQC33" s="244"/>
      <c r="KQD33" s="242"/>
      <c r="KQE33" s="242"/>
      <c r="KQF33" s="243"/>
      <c r="KQG33" s="244"/>
      <c r="KQH33" s="242"/>
      <c r="KQI33" s="242"/>
      <c r="KQJ33" s="243"/>
      <c r="KQK33" s="244"/>
      <c r="KQL33" s="242"/>
      <c r="KQM33" s="242"/>
      <c r="KQN33" s="243"/>
      <c r="KQO33" s="244"/>
      <c r="KQP33" s="242"/>
      <c r="KQQ33" s="242"/>
      <c r="KQR33" s="243"/>
      <c r="KQS33" s="244"/>
      <c r="KQT33" s="242"/>
      <c r="KQU33" s="242"/>
      <c r="KQV33" s="243"/>
      <c r="KQW33" s="244"/>
      <c r="KQX33" s="242"/>
      <c r="KQY33" s="242"/>
      <c r="KQZ33" s="243"/>
      <c r="KRA33" s="244"/>
      <c r="KRB33" s="242"/>
      <c r="KRC33" s="242"/>
      <c r="KRD33" s="243"/>
      <c r="KRE33" s="244"/>
      <c r="KRF33" s="242"/>
      <c r="KRG33" s="242"/>
      <c r="KRH33" s="243"/>
      <c r="KRI33" s="244"/>
      <c r="KRJ33" s="242"/>
      <c r="KRK33" s="242"/>
      <c r="KRL33" s="243"/>
      <c r="KRM33" s="244"/>
      <c r="KRN33" s="242"/>
      <c r="KRO33" s="242"/>
      <c r="KRP33" s="243"/>
      <c r="KRQ33" s="244"/>
      <c r="KRR33" s="242"/>
      <c r="KRS33" s="242"/>
      <c r="KRT33" s="243"/>
      <c r="KRU33" s="244"/>
      <c r="KRV33" s="242"/>
      <c r="KRW33" s="242"/>
      <c r="KRX33" s="243"/>
      <c r="KRY33" s="244"/>
      <c r="KRZ33" s="242"/>
      <c r="KSA33" s="242"/>
      <c r="KSB33" s="243"/>
      <c r="KSC33" s="244"/>
      <c r="KSD33" s="242"/>
      <c r="KSE33" s="242"/>
      <c r="KSF33" s="243"/>
      <c r="KSG33" s="244"/>
      <c r="KSH33" s="242"/>
      <c r="KSI33" s="242"/>
      <c r="KSJ33" s="243"/>
      <c r="KSK33" s="244"/>
      <c r="KSL33" s="242"/>
      <c r="KSM33" s="242"/>
      <c r="KSN33" s="243"/>
      <c r="KSO33" s="244"/>
      <c r="KSP33" s="242"/>
      <c r="KSQ33" s="242"/>
      <c r="KSR33" s="243"/>
      <c r="KSS33" s="244"/>
      <c r="KST33" s="242"/>
      <c r="KSU33" s="242"/>
      <c r="KSV33" s="243"/>
      <c r="KSW33" s="244"/>
      <c r="KSX33" s="242"/>
      <c r="KSY33" s="242"/>
      <c r="KSZ33" s="243"/>
      <c r="KTA33" s="244"/>
      <c r="KTB33" s="242"/>
      <c r="KTC33" s="242"/>
      <c r="KTD33" s="243"/>
      <c r="KTE33" s="244"/>
      <c r="KTF33" s="242"/>
      <c r="KTG33" s="242"/>
      <c r="KTH33" s="243"/>
      <c r="KTI33" s="244"/>
      <c r="KTJ33" s="242"/>
      <c r="KTK33" s="242"/>
      <c r="KTL33" s="243"/>
      <c r="KTM33" s="244"/>
      <c r="KTN33" s="242"/>
      <c r="KTO33" s="242"/>
      <c r="KTP33" s="243"/>
      <c r="KTQ33" s="244"/>
      <c r="KTR33" s="242"/>
      <c r="KTS33" s="242"/>
      <c r="KTT33" s="243"/>
      <c r="KTU33" s="244"/>
      <c r="KTV33" s="242"/>
      <c r="KTW33" s="242"/>
      <c r="KTX33" s="243"/>
      <c r="KTY33" s="244"/>
      <c r="KTZ33" s="242"/>
      <c r="KUA33" s="242"/>
      <c r="KUB33" s="243"/>
      <c r="KUC33" s="244"/>
      <c r="KUD33" s="242"/>
      <c r="KUE33" s="242"/>
      <c r="KUF33" s="243"/>
      <c r="KUG33" s="244"/>
      <c r="KUH33" s="242"/>
      <c r="KUI33" s="242"/>
      <c r="KUJ33" s="243"/>
      <c r="KUK33" s="244"/>
      <c r="KUL33" s="242"/>
      <c r="KUM33" s="242"/>
      <c r="KUN33" s="243"/>
      <c r="KUO33" s="244"/>
      <c r="KUP33" s="242"/>
      <c r="KUQ33" s="242"/>
      <c r="KUR33" s="243"/>
      <c r="KUS33" s="244"/>
      <c r="KUT33" s="242"/>
      <c r="KUU33" s="242"/>
      <c r="KUV33" s="243"/>
      <c r="KUW33" s="244"/>
      <c r="KUX33" s="242"/>
      <c r="KUY33" s="242"/>
      <c r="KUZ33" s="243"/>
      <c r="KVA33" s="244"/>
      <c r="KVB33" s="242"/>
      <c r="KVC33" s="242"/>
      <c r="KVD33" s="243"/>
      <c r="KVE33" s="244"/>
      <c r="KVF33" s="242"/>
      <c r="KVG33" s="242"/>
      <c r="KVH33" s="243"/>
      <c r="KVI33" s="244"/>
      <c r="KVJ33" s="242"/>
      <c r="KVK33" s="242"/>
      <c r="KVL33" s="243"/>
      <c r="KVM33" s="244"/>
      <c r="KVN33" s="242"/>
      <c r="KVO33" s="242"/>
      <c r="KVP33" s="243"/>
      <c r="KVQ33" s="244"/>
      <c r="KVR33" s="242"/>
      <c r="KVS33" s="242"/>
      <c r="KVT33" s="243"/>
      <c r="KVU33" s="244"/>
      <c r="KVV33" s="242"/>
      <c r="KVW33" s="242"/>
      <c r="KVX33" s="243"/>
      <c r="KVY33" s="244"/>
      <c r="KVZ33" s="242"/>
      <c r="KWA33" s="242"/>
      <c r="KWB33" s="243"/>
      <c r="KWC33" s="244"/>
      <c r="KWD33" s="242"/>
      <c r="KWE33" s="242"/>
      <c r="KWF33" s="243"/>
      <c r="KWG33" s="244"/>
      <c r="KWH33" s="242"/>
      <c r="KWI33" s="242"/>
      <c r="KWJ33" s="243"/>
      <c r="KWK33" s="244"/>
      <c r="KWL33" s="242"/>
      <c r="KWM33" s="242"/>
      <c r="KWN33" s="243"/>
      <c r="KWO33" s="244"/>
      <c r="KWP33" s="242"/>
      <c r="KWQ33" s="242"/>
      <c r="KWR33" s="243"/>
      <c r="KWS33" s="244"/>
      <c r="KWT33" s="242"/>
      <c r="KWU33" s="242"/>
      <c r="KWV33" s="243"/>
      <c r="KWW33" s="244"/>
      <c r="KWX33" s="242"/>
      <c r="KWY33" s="242"/>
      <c r="KWZ33" s="243"/>
      <c r="KXA33" s="244"/>
      <c r="KXB33" s="242"/>
      <c r="KXC33" s="242"/>
      <c r="KXD33" s="243"/>
      <c r="KXE33" s="244"/>
      <c r="KXF33" s="242"/>
      <c r="KXG33" s="242"/>
      <c r="KXH33" s="243"/>
      <c r="KXI33" s="244"/>
      <c r="KXJ33" s="242"/>
      <c r="KXK33" s="242"/>
      <c r="KXL33" s="243"/>
      <c r="KXM33" s="244"/>
      <c r="KXN33" s="242"/>
      <c r="KXO33" s="242"/>
      <c r="KXP33" s="243"/>
      <c r="KXQ33" s="244"/>
      <c r="KXR33" s="242"/>
      <c r="KXS33" s="242"/>
      <c r="KXT33" s="243"/>
      <c r="KXU33" s="244"/>
      <c r="KXV33" s="242"/>
      <c r="KXW33" s="242"/>
      <c r="KXX33" s="243"/>
      <c r="KXY33" s="244"/>
      <c r="KXZ33" s="242"/>
      <c r="KYA33" s="242"/>
      <c r="KYB33" s="243"/>
      <c r="KYC33" s="244"/>
      <c r="KYD33" s="242"/>
      <c r="KYE33" s="242"/>
      <c r="KYF33" s="243"/>
      <c r="KYG33" s="244"/>
      <c r="KYH33" s="242"/>
      <c r="KYI33" s="242"/>
      <c r="KYJ33" s="243"/>
      <c r="KYK33" s="244"/>
      <c r="KYL33" s="242"/>
      <c r="KYM33" s="242"/>
      <c r="KYN33" s="243"/>
      <c r="KYO33" s="244"/>
      <c r="KYP33" s="242"/>
      <c r="KYQ33" s="242"/>
      <c r="KYR33" s="243"/>
      <c r="KYS33" s="244"/>
      <c r="KYT33" s="242"/>
      <c r="KYU33" s="242"/>
      <c r="KYV33" s="243"/>
      <c r="KYW33" s="244"/>
      <c r="KYX33" s="242"/>
      <c r="KYY33" s="242"/>
      <c r="KYZ33" s="243"/>
      <c r="KZA33" s="244"/>
      <c r="KZB33" s="242"/>
      <c r="KZC33" s="242"/>
      <c r="KZD33" s="243"/>
      <c r="KZE33" s="244"/>
      <c r="KZF33" s="242"/>
      <c r="KZG33" s="242"/>
      <c r="KZH33" s="243"/>
      <c r="KZI33" s="244"/>
      <c r="KZJ33" s="242"/>
      <c r="KZK33" s="242"/>
      <c r="KZL33" s="243"/>
      <c r="KZM33" s="244"/>
      <c r="KZN33" s="242"/>
      <c r="KZO33" s="242"/>
      <c r="KZP33" s="243"/>
      <c r="KZQ33" s="244"/>
      <c r="KZR33" s="242"/>
      <c r="KZS33" s="242"/>
      <c r="KZT33" s="243"/>
      <c r="KZU33" s="244"/>
      <c r="KZV33" s="242"/>
      <c r="KZW33" s="242"/>
      <c r="KZX33" s="243"/>
      <c r="KZY33" s="244"/>
      <c r="KZZ33" s="242"/>
      <c r="LAA33" s="242"/>
      <c r="LAB33" s="243"/>
      <c r="LAC33" s="244"/>
      <c r="LAD33" s="242"/>
      <c r="LAE33" s="242"/>
      <c r="LAF33" s="243"/>
      <c r="LAG33" s="244"/>
      <c r="LAH33" s="242"/>
      <c r="LAI33" s="242"/>
      <c r="LAJ33" s="243"/>
      <c r="LAK33" s="244"/>
      <c r="LAL33" s="242"/>
      <c r="LAM33" s="242"/>
      <c r="LAN33" s="243"/>
      <c r="LAO33" s="244"/>
      <c r="LAP33" s="242"/>
      <c r="LAQ33" s="242"/>
      <c r="LAR33" s="243"/>
      <c r="LAS33" s="244"/>
      <c r="LAT33" s="242"/>
      <c r="LAU33" s="242"/>
      <c r="LAV33" s="243"/>
      <c r="LAW33" s="244"/>
      <c r="LAX33" s="242"/>
      <c r="LAY33" s="242"/>
      <c r="LAZ33" s="243"/>
      <c r="LBA33" s="244"/>
      <c r="LBB33" s="242"/>
      <c r="LBC33" s="242"/>
      <c r="LBD33" s="243"/>
      <c r="LBE33" s="244"/>
      <c r="LBF33" s="242"/>
      <c r="LBG33" s="242"/>
      <c r="LBH33" s="243"/>
      <c r="LBI33" s="244"/>
      <c r="LBJ33" s="242"/>
      <c r="LBK33" s="242"/>
      <c r="LBL33" s="243"/>
      <c r="LBM33" s="244"/>
      <c r="LBN33" s="242"/>
      <c r="LBO33" s="242"/>
      <c r="LBP33" s="243"/>
      <c r="LBQ33" s="244"/>
      <c r="LBR33" s="242"/>
      <c r="LBS33" s="242"/>
      <c r="LBT33" s="243"/>
      <c r="LBU33" s="244"/>
      <c r="LBV33" s="242"/>
      <c r="LBW33" s="242"/>
      <c r="LBX33" s="243"/>
      <c r="LBY33" s="244"/>
      <c r="LBZ33" s="242"/>
      <c r="LCA33" s="242"/>
      <c r="LCB33" s="243"/>
      <c r="LCC33" s="244"/>
      <c r="LCD33" s="242"/>
      <c r="LCE33" s="242"/>
      <c r="LCF33" s="243"/>
      <c r="LCG33" s="244"/>
      <c r="LCH33" s="242"/>
      <c r="LCI33" s="242"/>
      <c r="LCJ33" s="243"/>
      <c r="LCK33" s="244"/>
      <c r="LCL33" s="242"/>
      <c r="LCM33" s="242"/>
      <c r="LCN33" s="243"/>
      <c r="LCO33" s="244"/>
      <c r="LCP33" s="242"/>
      <c r="LCQ33" s="242"/>
      <c r="LCR33" s="243"/>
      <c r="LCS33" s="244"/>
      <c r="LCT33" s="242"/>
      <c r="LCU33" s="242"/>
      <c r="LCV33" s="243"/>
      <c r="LCW33" s="244"/>
      <c r="LCX33" s="242"/>
      <c r="LCY33" s="242"/>
      <c r="LCZ33" s="243"/>
      <c r="LDA33" s="244"/>
      <c r="LDB33" s="242"/>
      <c r="LDC33" s="242"/>
      <c r="LDD33" s="243"/>
      <c r="LDE33" s="244"/>
      <c r="LDF33" s="242"/>
      <c r="LDG33" s="242"/>
      <c r="LDH33" s="243"/>
      <c r="LDI33" s="244"/>
      <c r="LDJ33" s="242"/>
      <c r="LDK33" s="242"/>
      <c r="LDL33" s="243"/>
      <c r="LDM33" s="244"/>
      <c r="LDN33" s="242"/>
      <c r="LDO33" s="242"/>
      <c r="LDP33" s="243"/>
      <c r="LDQ33" s="244"/>
      <c r="LDR33" s="242"/>
      <c r="LDS33" s="242"/>
      <c r="LDT33" s="243"/>
      <c r="LDU33" s="244"/>
      <c r="LDV33" s="242"/>
      <c r="LDW33" s="242"/>
      <c r="LDX33" s="243"/>
      <c r="LDY33" s="244"/>
      <c r="LDZ33" s="242"/>
      <c r="LEA33" s="242"/>
      <c r="LEB33" s="243"/>
      <c r="LEC33" s="244"/>
      <c r="LED33" s="242"/>
      <c r="LEE33" s="242"/>
      <c r="LEF33" s="243"/>
      <c r="LEG33" s="244"/>
      <c r="LEH33" s="242"/>
      <c r="LEI33" s="242"/>
      <c r="LEJ33" s="243"/>
      <c r="LEK33" s="244"/>
      <c r="LEL33" s="242"/>
      <c r="LEM33" s="242"/>
      <c r="LEN33" s="243"/>
      <c r="LEO33" s="244"/>
      <c r="LEP33" s="242"/>
      <c r="LEQ33" s="242"/>
      <c r="LER33" s="243"/>
      <c r="LES33" s="244"/>
      <c r="LET33" s="242"/>
      <c r="LEU33" s="242"/>
      <c r="LEV33" s="243"/>
      <c r="LEW33" s="244"/>
      <c r="LEX33" s="242"/>
      <c r="LEY33" s="242"/>
      <c r="LEZ33" s="243"/>
      <c r="LFA33" s="244"/>
      <c r="LFB33" s="242"/>
      <c r="LFC33" s="242"/>
      <c r="LFD33" s="243"/>
      <c r="LFE33" s="244"/>
      <c r="LFF33" s="242"/>
      <c r="LFG33" s="242"/>
      <c r="LFH33" s="243"/>
      <c r="LFI33" s="244"/>
      <c r="LFJ33" s="242"/>
      <c r="LFK33" s="242"/>
      <c r="LFL33" s="243"/>
      <c r="LFM33" s="244"/>
      <c r="LFN33" s="242"/>
      <c r="LFO33" s="242"/>
      <c r="LFP33" s="243"/>
      <c r="LFQ33" s="244"/>
      <c r="LFR33" s="242"/>
      <c r="LFS33" s="242"/>
      <c r="LFT33" s="243"/>
      <c r="LFU33" s="244"/>
      <c r="LFV33" s="242"/>
      <c r="LFW33" s="242"/>
      <c r="LFX33" s="243"/>
      <c r="LFY33" s="244"/>
      <c r="LFZ33" s="242"/>
      <c r="LGA33" s="242"/>
      <c r="LGB33" s="243"/>
      <c r="LGC33" s="244"/>
      <c r="LGD33" s="242"/>
      <c r="LGE33" s="242"/>
      <c r="LGF33" s="243"/>
      <c r="LGG33" s="244"/>
      <c r="LGH33" s="242"/>
      <c r="LGI33" s="242"/>
      <c r="LGJ33" s="243"/>
      <c r="LGK33" s="244"/>
      <c r="LGL33" s="242"/>
      <c r="LGM33" s="242"/>
      <c r="LGN33" s="243"/>
      <c r="LGO33" s="244"/>
      <c r="LGP33" s="242"/>
      <c r="LGQ33" s="242"/>
      <c r="LGR33" s="243"/>
      <c r="LGS33" s="244"/>
      <c r="LGT33" s="242"/>
      <c r="LGU33" s="242"/>
      <c r="LGV33" s="243"/>
      <c r="LGW33" s="244"/>
      <c r="LGX33" s="242"/>
      <c r="LGY33" s="242"/>
      <c r="LGZ33" s="243"/>
      <c r="LHA33" s="244"/>
      <c r="LHB33" s="242"/>
      <c r="LHC33" s="242"/>
      <c r="LHD33" s="243"/>
      <c r="LHE33" s="244"/>
      <c r="LHF33" s="242"/>
      <c r="LHG33" s="242"/>
      <c r="LHH33" s="243"/>
      <c r="LHI33" s="244"/>
      <c r="LHJ33" s="242"/>
      <c r="LHK33" s="242"/>
      <c r="LHL33" s="243"/>
      <c r="LHM33" s="244"/>
      <c r="LHN33" s="242"/>
      <c r="LHO33" s="242"/>
      <c r="LHP33" s="243"/>
      <c r="LHQ33" s="244"/>
      <c r="LHR33" s="242"/>
      <c r="LHS33" s="242"/>
      <c r="LHT33" s="243"/>
      <c r="LHU33" s="244"/>
      <c r="LHV33" s="242"/>
      <c r="LHW33" s="242"/>
      <c r="LHX33" s="243"/>
      <c r="LHY33" s="244"/>
      <c r="LHZ33" s="242"/>
      <c r="LIA33" s="242"/>
      <c r="LIB33" s="243"/>
      <c r="LIC33" s="244"/>
      <c r="LID33" s="242"/>
      <c r="LIE33" s="242"/>
      <c r="LIF33" s="243"/>
      <c r="LIG33" s="244"/>
      <c r="LIH33" s="242"/>
      <c r="LII33" s="242"/>
      <c r="LIJ33" s="243"/>
      <c r="LIK33" s="244"/>
      <c r="LIL33" s="242"/>
      <c r="LIM33" s="242"/>
      <c r="LIN33" s="243"/>
      <c r="LIO33" s="244"/>
      <c r="LIP33" s="242"/>
      <c r="LIQ33" s="242"/>
      <c r="LIR33" s="243"/>
      <c r="LIS33" s="244"/>
      <c r="LIT33" s="242"/>
      <c r="LIU33" s="242"/>
      <c r="LIV33" s="243"/>
      <c r="LIW33" s="244"/>
      <c r="LIX33" s="242"/>
      <c r="LIY33" s="242"/>
      <c r="LIZ33" s="243"/>
      <c r="LJA33" s="244"/>
      <c r="LJB33" s="242"/>
      <c r="LJC33" s="242"/>
      <c r="LJD33" s="243"/>
      <c r="LJE33" s="244"/>
      <c r="LJF33" s="242"/>
      <c r="LJG33" s="242"/>
      <c r="LJH33" s="243"/>
      <c r="LJI33" s="244"/>
      <c r="LJJ33" s="242"/>
      <c r="LJK33" s="242"/>
      <c r="LJL33" s="243"/>
      <c r="LJM33" s="244"/>
      <c r="LJN33" s="242"/>
      <c r="LJO33" s="242"/>
      <c r="LJP33" s="243"/>
      <c r="LJQ33" s="244"/>
      <c r="LJR33" s="242"/>
      <c r="LJS33" s="242"/>
      <c r="LJT33" s="243"/>
      <c r="LJU33" s="244"/>
      <c r="LJV33" s="242"/>
      <c r="LJW33" s="242"/>
      <c r="LJX33" s="243"/>
      <c r="LJY33" s="244"/>
      <c r="LJZ33" s="242"/>
      <c r="LKA33" s="242"/>
      <c r="LKB33" s="243"/>
      <c r="LKC33" s="244"/>
      <c r="LKD33" s="242"/>
      <c r="LKE33" s="242"/>
      <c r="LKF33" s="243"/>
      <c r="LKG33" s="244"/>
      <c r="LKH33" s="242"/>
      <c r="LKI33" s="242"/>
      <c r="LKJ33" s="243"/>
      <c r="LKK33" s="244"/>
      <c r="LKL33" s="242"/>
      <c r="LKM33" s="242"/>
      <c r="LKN33" s="243"/>
      <c r="LKO33" s="244"/>
      <c r="LKP33" s="242"/>
      <c r="LKQ33" s="242"/>
      <c r="LKR33" s="243"/>
      <c r="LKS33" s="244"/>
      <c r="LKT33" s="242"/>
      <c r="LKU33" s="242"/>
      <c r="LKV33" s="243"/>
      <c r="LKW33" s="244"/>
      <c r="LKX33" s="242"/>
      <c r="LKY33" s="242"/>
      <c r="LKZ33" s="243"/>
      <c r="LLA33" s="244"/>
      <c r="LLB33" s="242"/>
      <c r="LLC33" s="242"/>
      <c r="LLD33" s="243"/>
      <c r="LLE33" s="244"/>
      <c r="LLF33" s="242"/>
      <c r="LLG33" s="242"/>
      <c r="LLH33" s="243"/>
      <c r="LLI33" s="244"/>
      <c r="LLJ33" s="242"/>
      <c r="LLK33" s="242"/>
      <c r="LLL33" s="243"/>
      <c r="LLM33" s="244"/>
      <c r="LLN33" s="242"/>
      <c r="LLO33" s="242"/>
      <c r="LLP33" s="243"/>
      <c r="LLQ33" s="244"/>
      <c r="LLR33" s="242"/>
      <c r="LLS33" s="242"/>
      <c r="LLT33" s="243"/>
      <c r="LLU33" s="244"/>
      <c r="LLV33" s="242"/>
      <c r="LLW33" s="242"/>
      <c r="LLX33" s="243"/>
      <c r="LLY33" s="244"/>
      <c r="LLZ33" s="242"/>
      <c r="LMA33" s="242"/>
      <c r="LMB33" s="243"/>
      <c r="LMC33" s="244"/>
      <c r="LMD33" s="242"/>
      <c r="LME33" s="242"/>
      <c r="LMF33" s="243"/>
      <c r="LMG33" s="244"/>
      <c r="LMH33" s="242"/>
      <c r="LMI33" s="242"/>
      <c r="LMJ33" s="243"/>
      <c r="LMK33" s="244"/>
      <c r="LML33" s="242"/>
      <c r="LMM33" s="242"/>
      <c r="LMN33" s="243"/>
      <c r="LMO33" s="244"/>
      <c r="LMP33" s="242"/>
      <c r="LMQ33" s="242"/>
      <c r="LMR33" s="243"/>
      <c r="LMS33" s="244"/>
      <c r="LMT33" s="242"/>
      <c r="LMU33" s="242"/>
      <c r="LMV33" s="243"/>
      <c r="LMW33" s="244"/>
      <c r="LMX33" s="242"/>
      <c r="LMY33" s="242"/>
      <c r="LMZ33" s="243"/>
      <c r="LNA33" s="244"/>
      <c r="LNB33" s="242"/>
      <c r="LNC33" s="242"/>
      <c r="LND33" s="243"/>
      <c r="LNE33" s="244"/>
      <c r="LNF33" s="242"/>
      <c r="LNG33" s="242"/>
      <c r="LNH33" s="243"/>
      <c r="LNI33" s="244"/>
      <c r="LNJ33" s="242"/>
      <c r="LNK33" s="242"/>
      <c r="LNL33" s="243"/>
      <c r="LNM33" s="244"/>
      <c r="LNN33" s="242"/>
      <c r="LNO33" s="242"/>
      <c r="LNP33" s="243"/>
      <c r="LNQ33" s="244"/>
      <c r="LNR33" s="242"/>
      <c r="LNS33" s="242"/>
      <c r="LNT33" s="243"/>
      <c r="LNU33" s="244"/>
      <c r="LNV33" s="242"/>
      <c r="LNW33" s="242"/>
      <c r="LNX33" s="243"/>
      <c r="LNY33" s="244"/>
      <c r="LNZ33" s="242"/>
      <c r="LOA33" s="242"/>
      <c r="LOB33" s="243"/>
      <c r="LOC33" s="244"/>
      <c r="LOD33" s="242"/>
      <c r="LOE33" s="242"/>
      <c r="LOF33" s="243"/>
      <c r="LOG33" s="244"/>
      <c r="LOH33" s="242"/>
      <c r="LOI33" s="242"/>
      <c r="LOJ33" s="243"/>
      <c r="LOK33" s="244"/>
      <c r="LOL33" s="242"/>
      <c r="LOM33" s="242"/>
      <c r="LON33" s="243"/>
      <c r="LOO33" s="244"/>
      <c r="LOP33" s="242"/>
      <c r="LOQ33" s="242"/>
      <c r="LOR33" s="243"/>
      <c r="LOS33" s="244"/>
      <c r="LOT33" s="242"/>
      <c r="LOU33" s="242"/>
      <c r="LOV33" s="243"/>
      <c r="LOW33" s="244"/>
      <c r="LOX33" s="242"/>
      <c r="LOY33" s="242"/>
      <c r="LOZ33" s="243"/>
      <c r="LPA33" s="244"/>
      <c r="LPB33" s="242"/>
      <c r="LPC33" s="242"/>
      <c r="LPD33" s="243"/>
      <c r="LPE33" s="244"/>
      <c r="LPF33" s="242"/>
      <c r="LPG33" s="242"/>
      <c r="LPH33" s="243"/>
      <c r="LPI33" s="244"/>
      <c r="LPJ33" s="242"/>
      <c r="LPK33" s="242"/>
      <c r="LPL33" s="243"/>
      <c r="LPM33" s="244"/>
      <c r="LPN33" s="242"/>
      <c r="LPO33" s="242"/>
      <c r="LPP33" s="243"/>
      <c r="LPQ33" s="244"/>
      <c r="LPR33" s="242"/>
      <c r="LPS33" s="242"/>
      <c r="LPT33" s="243"/>
      <c r="LPU33" s="244"/>
      <c r="LPV33" s="242"/>
      <c r="LPW33" s="242"/>
      <c r="LPX33" s="243"/>
      <c r="LPY33" s="244"/>
      <c r="LPZ33" s="242"/>
      <c r="LQA33" s="242"/>
      <c r="LQB33" s="243"/>
      <c r="LQC33" s="244"/>
      <c r="LQD33" s="242"/>
      <c r="LQE33" s="242"/>
      <c r="LQF33" s="243"/>
      <c r="LQG33" s="244"/>
      <c r="LQH33" s="242"/>
      <c r="LQI33" s="242"/>
      <c r="LQJ33" s="243"/>
      <c r="LQK33" s="244"/>
      <c r="LQL33" s="242"/>
      <c r="LQM33" s="242"/>
      <c r="LQN33" s="243"/>
      <c r="LQO33" s="244"/>
      <c r="LQP33" s="242"/>
      <c r="LQQ33" s="242"/>
      <c r="LQR33" s="243"/>
      <c r="LQS33" s="244"/>
      <c r="LQT33" s="242"/>
      <c r="LQU33" s="242"/>
      <c r="LQV33" s="243"/>
      <c r="LQW33" s="244"/>
      <c r="LQX33" s="242"/>
      <c r="LQY33" s="242"/>
      <c r="LQZ33" s="243"/>
      <c r="LRA33" s="244"/>
      <c r="LRB33" s="242"/>
      <c r="LRC33" s="242"/>
      <c r="LRD33" s="243"/>
      <c r="LRE33" s="244"/>
      <c r="LRF33" s="242"/>
      <c r="LRG33" s="242"/>
      <c r="LRH33" s="243"/>
      <c r="LRI33" s="244"/>
      <c r="LRJ33" s="242"/>
      <c r="LRK33" s="242"/>
      <c r="LRL33" s="243"/>
      <c r="LRM33" s="244"/>
      <c r="LRN33" s="242"/>
      <c r="LRO33" s="242"/>
      <c r="LRP33" s="243"/>
      <c r="LRQ33" s="244"/>
      <c r="LRR33" s="242"/>
      <c r="LRS33" s="242"/>
      <c r="LRT33" s="243"/>
      <c r="LRU33" s="244"/>
      <c r="LRV33" s="242"/>
      <c r="LRW33" s="242"/>
      <c r="LRX33" s="243"/>
      <c r="LRY33" s="244"/>
      <c r="LRZ33" s="242"/>
      <c r="LSA33" s="242"/>
      <c r="LSB33" s="243"/>
      <c r="LSC33" s="244"/>
      <c r="LSD33" s="242"/>
      <c r="LSE33" s="242"/>
      <c r="LSF33" s="243"/>
      <c r="LSG33" s="244"/>
      <c r="LSH33" s="242"/>
      <c r="LSI33" s="242"/>
      <c r="LSJ33" s="243"/>
      <c r="LSK33" s="244"/>
      <c r="LSL33" s="242"/>
      <c r="LSM33" s="242"/>
      <c r="LSN33" s="243"/>
      <c r="LSO33" s="244"/>
      <c r="LSP33" s="242"/>
      <c r="LSQ33" s="242"/>
      <c r="LSR33" s="243"/>
      <c r="LSS33" s="244"/>
      <c r="LST33" s="242"/>
      <c r="LSU33" s="242"/>
      <c r="LSV33" s="243"/>
      <c r="LSW33" s="244"/>
      <c r="LSX33" s="242"/>
      <c r="LSY33" s="242"/>
      <c r="LSZ33" s="243"/>
      <c r="LTA33" s="244"/>
      <c r="LTB33" s="242"/>
      <c r="LTC33" s="242"/>
      <c r="LTD33" s="243"/>
      <c r="LTE33" s="244"/>
      <c r="LTF33" s="242"/>
      <c r="LTG33" s="242"/>
      <c r="LTH33" s="243"/>
      <c r="LTI33" s="244"/>
      <c r="LTJ33" s="242"/>
      <c r="LTK33" s="242"/>
      <c r="LTL33" s="243"/>
      <c r="LTM33" s="244"/>
      <c r="LTN33" s="242"/>
      <c r="LTO33" s="242"/>
      <c r="LTP33" s="243"/>
      <c r="LTQ33" s="244"/>
      <c r="LTR33" s="242"/>
      <c r="LTS33" s="242"/>
      <c r="LTT33" s="243"/>
      <c r="LTU33" s="244"/>
      <c r="LTV33" s="242"/>
      <c r="LTW33" s="242"/>
      <c r="LTX33" s="243"/>
      <c r="LTY33" s="244"/>
      <c r="LTZ33" s="242"/>
      <c r="LUA33" s="242"/>
      <c r="LUB33" s="243"/>
      <c r="LUC33" s="244"/>
      <c r="LUD33" s="242"/>
      <c r="LUE33" s="242"/>
      <c r="LUF33" s="243"/>
      <c r="LUG33" s="244"/>
      <c r="LUH33" s="242"/>
      <c r="LUI33" s="242"/>
      <c r="LUJ33" s="243"/>
      <c r="LUK33" s="244"/>
      <c r="LUL33" s="242"/>
      <c r="LUM33" s="242"/>
      <c r="LUN33" s="243"/>
      <c r="LUO33" s="244"/>
      <c r="LUP33" s="242"/>
      <c r="LUQ33" s="242"/>
      <c r="LUR33" s="243"/>
      <c r="LUS33" s="244"/>
      <c r="LUT33" s="242"/>
      <c r="LUU33" s="242"/>
      <c r="LUV33" s="243"/>
      <c r="LUW33" s="244"/>
      <c r="LUX33" s="242"/>
      <c r="LUY33" s="242"/>
      <c r="LUZ33" s="243"/>
      <c r="LVA33" s="244"/>
      <c r="LVB33" s="242"/>
      <c r="LVC33" s="242"/>
      <c r="LVD33" s="243"/>
      <c r="LVE33" s="244"/>
      <c r="LVF33" s="242"/>
      <c r="LVG33" s="242"/>
      <c r="LVH33" s="243"/>
      <c r="LVI33" s="244"/>
      <c r="LVJ33" s="242"/>
      <c r="LVK33" s="242"/>
      <c r="LVL33" s="243"/>
      <c r="LVM33" s="244"/>
      <c r="LVN33" s="242"/>
      <c r="LVO33" s="242"/>
      <c r="LVP33" s="243"/>
      <c r="LVQ33" s="244"/>
      <c r="LVR33" s="242"/>
      <c r="LVS33" s="242"/>
      <c r="LVT33" s="243"/>
      <c r="LVU33" s="244"/>
      <c r="LVV33" s="242"/>
      <c r="LVW33" s="242"/>
      <c r="LVX33" s="243"/>
      <c r="LVY33" s="244"/>
      <c r="LVZ33" s="242"/>
      <c r="LWA33" s="242"/>
      <c r="LWB33" s="243"/>
      <c r="LWC33" s="244"/>
      <c r="LWD33" s="242"/>
      <c r="LWE33" s="242"/>
      <c r="LWF33" s="243"/>
      <c r="LWG33" s="244"/>
      <c r="LWH33" s="242"/>
      <c r="LWI33" s="242"/>
      <c r="LWJ33" s="243"/>
      <c r="LWK33" s="244"/>
      <c r="LWL33" s="242"/>
      <c r="LWM33" s="242"/>
      <c r="LWN33" s="243"/>
      <c r="LWO33" s="244"/>
      <c r="LWP33" s="242"/>
      <c r="LWQ33" s="242"/>
      <c r="LWR33" s="243"/>
      <c r="LWS33" s="244"/>
      <c r="LWT33" s="242"/>
      <c r="LWU33" s="242"/>
      <c r="LWV33" s="243"/>
      <c r="LWW33" s="244"/>
      <c r="LWX33" s="242"/>
      <c r="LWY33" s="242"/>
      <c r="LWZ33" s="243"/>
      <c r="LXA33" s="244"/>
      <c r="LXB33" s="242"/>
      <c r="LXC33" s="242"/>
      <c r="LXD33" s="243"/>
      <c r="LXE33" s="244"/>
      <c r="LXF33" s="242"/>
      <c r="LXG33" s="242"/>
      <c r="LXH33" s="243"/>
      <c r="LXI33" s="244"/>
      <c r="LXJ33" s="242"/>
      <c r="LXK33" s="242"/>
      <c r="LXL33" s="243"/>
      <c r="LXM33" s="244"/>
      <c r="LXN33" s="242"/>
      <c r="LXO33" s="242"/>
      <c r="LXP33" s="243"/>
      <c r="LXQ33" s="244"/>
      <c r="LXR33" s="242"/>
      <c r="LXS33" s="242"/>
      <c r="LXT33" s="243"/>
      <c r="LXU33" s="244"/>
      <c r="LXV33" s="242"/>
      <c r="LXW33" s="242"/>
      <c r="LXX33" s="243"/>
      <c r="LXY33" s="244"/>
      <c r="LXZ33" s="242"/>
      <c r="LYA33" s="242"/>
      <c r="LYB33" s="243"/>
      <c r="LYC33" s="244"/>
      <c r="LYD33" s="242"/>
      <c r="LYE33" s="242"/>
      <c r="LYF33" s="243"/>
      <c r="LYG33" s="244"/>
      <c r="LYH33" s="242"/>
      <c r="LYI33" s="242"/>
      <c r="LYJ33" s="243"/>
      <c r="LYK33" s="244"/>
      <c r="LYL33" s="242"/>
      <c r="LYM33" s="242"/>
      <c r="LYN33" s="243"/>
      <c r="LYO33" s="244"/>
      <c r="LYP33" s="242"/>
      <c r="LYQ33" s="242"/>
      <c r="LYR33" s="243"/>
      <c r="LYS33" s="244"/>
      <c r="LYT33" s="242"/>
      <c r="LYU33" s="242"/>
      <c r="LYV33" s="243"/>
      <c r="LYW33" s="244"/>
      <c r="LYX33" s="242"/>
      <c r="LYY33" s="242"/>
      <c r="LYZ33" s="243"/>
      <c r="LZA33" s="244"/>
      <c r="LZB33" s="242"/>
      <c r="LZC33" s="242"/>
      <c r="LZD33" s="243"/>
      <c r="LZE33" s="244"/>
      <c r="LZF33" s="242"/>
      <c r="LZG33" s="242"/>
      <c r="LZH33" s="243"/>
      <c r="LZI33" s="244"/>
      <c r="LZJ33" s="242"/>
      <c r="LZK33" s="242"/>
      <c r="LZL33" s="243"/>
      <c r="LZM33" s="244"/>
      <c r="LZN33" s="242"/>
      <c r="LZO33" s="242"/>
      <c r="LZP33" s="243"/>
      <c r="LZQ33" s="244"/>
      <c r="LZR33" s="242"/>
      <c r="LZS33" s="242"/>
      <c r="LZT33" s="243"/>
      <c r="LZU33" s="244"/>
      <c r="LZV33" s="242"/>
      <c r="LZW33" s="242"/>
      <c r="LZX33" s="243"/>
      <c r="LZY33" s="244"/>
      <c r="LZZ33" s="242"/>
      <c r="MAA33" s="242"/>
      <c r="MAB33" s="243"/>
      <c r="MAC33" s="244"/>
      <c r="MAD33" s="242"/>
      <c r="MAE33" s="242"/>
      <c r="MAF33" s="243"/>
      <c r="MAG33" s="244"/>
      <c r="MAH33" s="242"/>
      <c r="MAI33" s="242"/>
      <c r="MAJ33" s="243"/>
      <c r="MAK33" s="244"/>
      <c r="MAL33" s="242"/>
      <c r="MAM33" s="242"/>
      <c r="MAN33" s="243"/>
      <c r="MAO33" s="244"/>
      <c r="MAP33" s="242"/>
      <c r="MAQ33" s="242"/>
      <c r="MAR33" s="243"/>
      <c r="MAS33" s="244"/>
      <c r="MAT33" s="242"/>
      <c r="MAU33" s="242"/>
      <c r="MAV33" s="243"/>
      <c r="MAW33" s="244"/>
      <c r="MAX33" s="242"/>
      <c r="MAY33" s="242"/>
      <c r="MAZ33" s="243"/>
      <c r="MBA33" s="244"/>
      <c r="MBB33" s="242"/>
      <c r="MBC33" s="242"/>
      <c r="MBD33" s="243"/>
      <c r="MBE33" s="244"/>
      <c r="MBF33" s="242"/>
      <c r="MBG33" s="242"/>
      <c r="MBH33" s="243"/>
      <c r="MBI33" s="244"/>
      <c r="MBJ33" s="242"/>
      <c r="MBK33" s="242"/>
      <c r="MBL33" s="243"/>
      <c r="MBM33" s="244"/>
      <c r="MBN33" s="242"/>
      <c r="MBO33" s="242"/>
      <c r="MBP33" s="243"/>
      <c r="MBQ33" s="244"/>
      <c r="MBR33" s="242"/>
      <c r="MBS33" s="242"/>
      <c r="MBT33" s="243"/>
      <c r="MBU33" s="244"/>
      <c r="MBV33" s="242"/>
      <c r="MBW33" s="242"/>
      <c r="MBX33" s="243"/>
      <c r="MBY33" s="244"/>
      <c r="MBZ33" s="242"/>
      <c r="MCA33" s="242"/>
      <c r="MCB33" s="243"/>
      <c r="MCC33" s="244"/>
      <c r="MCD33" s="242"/>
      <c r="MCE33" s="242"/>
      <c r="MCF33" s="243"/>
      <c r="MCG33" s="244"/>
      <c r="MCH33" s="242"/>
      <c r="MCI33" s="242"/>
      <c r="MCJ33" s="243"/>
      <c r="MCK33" s="244"/>
      <c r="MCL33" s="242"/>
      <c r="MCM33" s="242"/>
      <c r="MCN33" s="243"/>
      <c r="MCO33" s="244"/>
      <c r="MCP33" s="242"/>
      <c r="MCQ33" s="242"/>
      <c r="MCR33" s="243"/>
      <c r="MCS33" s="244"/>
      <c r="MCT33" s="242"/>
      <c r="MCU33" s="242"/>
      <c r="MCV33" s="243"/>
      <c r="MCW33" s="244"/>
      <c r="MCX33" s="242"/>
      <c r="MCY33" s="242"/>
      <c r="MCZ33" s="243"/>
      <c r="MDA33" s="244"/>
      <c r="MDB33" s="242"/>
      <c r="MDC33" s="242"/>
      <c r="MDD33" s="243"/>
      <c r="MDE33" s="244"/>
      <c r="MDF33" s="242"/>
      <c r="MDG33" s="242"/>
      <c r="MDH33" s="243"/>
      <c r="MDI33" s="244"/>
      <c r="MDJ33" s="242"/>
      <c r="MDK33" s="242"/>
      <c r="MDL33" s="243"/>
      <c r="MDM33" s="244"/>
      <c r="MDN33" s="242"/>
      <c r="MDO33" s="242"/>
      <c r="MDP33" s="243"/>
      <c r="MDQ33" s="244"/>
      <c r="MDR33" s="242"/>
      <c r="MDS33" s="242"/>
      <c r="MDT33" s="243"/>
      <c r="MDU33" s="244"/>
      <c r="MDV33" s="242"/>
      <c r="MDW33" s="242"/>
      <c r="MDX33" s="243"/>
      <c r="MDY33" s="244"/>
      <c r="MDZ33" s="242"/>
      <c r="MEA33" s="242"/>
      <c r="MEB33" s="243"/>
      <c r="MEC33" s="244"/>
      <c r="MED33" s="242"/>
      <c r="MEE33" s="242"/>
      <c r="MEF33" s="243"/>
      <c r="MEG33" s="244"/>
      <c r="MEH33" s="242"/>
      <c r="MEI33" s="242"/>
      <c r="MEJ33" s="243"/>
      <c r="MEK33" s="244"/>
      <c r="MEL33" s="242"/>
      <c r="MEM33" s="242"/>
      <c r="MEN33" s="243"/>
      <c r="MEO33" s="244"/>
      <c r="MEP33" s="242"/>
      <c r="MEQ33" s="242"/>
      <c r="MER33" s="243"/>
      <c r="MES33" s="244"/>
      <c r="MET33" s="242"/>
      <c r="MEU33" s="242"/>
      <c r="MEV33" s="243"/>
      <c r="MEW33" s="244"/>
      <c r="MEX33" s="242"/>
      <c r="MEY33" s="242"/>
      <c r="MEZ33" s="243"/>
      <c r="MFA33" s="244"/>
      <c r="MFB33" s="242"/>
      <c r="MFC33" s="242"/>
      <c r="MFD33" s="243"/>
      <c r="MFE33" s="244"/>
      <c r="MFF33" s="242"/>
      <c r="MFG33" s="242"/>
      <c r="MFH33" s="243"/>
      <c r="MFI33" s="244"/>
      <c r="MFJ33" s="242"/>
      <c r="MFK33" s="242"/>
      <c r="MFL33" s="243"/>
      <c r="MFM33" s="244"/>
      <c r="MFN33" s="242"/>
      <c r="MFO33" s="242"/>
      <c r="MFP33" s="243"/>
      <c r="MFQ33" s="244"/>
      <c r="MFR33" s="242"/>
      <c r="MFS33" s="242"/>
      <c r="MFT33" s="243"/>
      <c r="MFU33" s="244"/>
      <c r="MFV33" s="242"/>
      <c r="MFW33" s="242"/>
      <c r="MFX33" s="243"/>
      <c r="MFY33" s="244"/>
      <c r="MFZ33" s="242"/>
      <c r="MGA33" s="242"/>
      <c r="MGB33" s="243"/>
      <c r="MGC33" s="244"/>
      <c r="MGD33" s="242"/>
      <c r="MGE33" s="242"/>
      <c r="MGF33" s="243"/>
      <c r="MGG33" s="244"/>
      <c r="MGH33" s="242"/>
      <c r="MGI33" s="242"/>
      <c r="MGJ33" s="243"/>
      <c r="MGK33" s="244"/>
      <c r="MGL33" s="242"/>
      <c r="MGM33" s="242"/>
      <c r="MGN33" s="243"/>
      <c r="MGO33" s="244"/>
      <c r="MGP33" s="242"/>
      <c r="MGQ33" s="242"/>
      <c r="MGR33" s="243"/>
      <c r="MGS33" s="244"/>
      <c r="MGT33" s="242"/>
      <c r="MGU33" s="242"/>
      <c r="MGV33" s="243"/>
      <c r="MGW33" s="244"/>
      <c r="MGX33" s="242"/>
      <c r="MGY33" s="242"/>
      <c r="MGZ33" s="243"/>
      <c r="MHA33" s="244"/>
      <c r="MHB33" s="242"/>
      <c r="MHC33" s="242"/>
      <c r="MHD33" s="243"/>
      <c r="MHE33" s="244"/>
      <c r="MHF33" s="242"/>
      <c r="MHG33" s="242"/>
      <c r="MHH33" s="243"/>
      <c r="MHI33" s="244"/>
      <c r="MHJ33" s="242"/>
      <c r="MHK33" s="242"/>
      <c r="MHL33" s="243"/>
      <c r="MHM33" s="244"/>
      <c r="MHN33" s="242"/>
      <c r="MHO33" s="242"/>
      <c r="MHP33" s="243"/>
      <c r="MHQ33" s="244"/>
      <c r="MHR33" s="242"/>
      <c r="MHS33" s="242"/>
      <c r="MHT33" s="243"/>
      <c r="MHU33" s="244"/>
      <c r="MHV33" s="242"/>
      <c r="MHW33" s="242"/>
      <c r="MHX33" s="243"/>
      <c r="MHY33" s="244"/>
      <c r="MHZ33" s="242"/>
      <c r="MIA33" s="242"/>
      <c r="MIB33" s="243"/>
      <c r="MIC33" s="244"/>
      <c r="MID33" s="242"/>
      <c r="MIE33" s="242"/>
      <c r="MIF33" s="243"/>
      <c r="MIG33" s="244"/>
      <c r="MIH33" s="242"/>
      <c r="MII33" s="242"/>
      <c r="MIJ33" s="243"/>
      <c r="MIK33" s="244"/>
      <c r="MIL33" s="242"/>
      <c r="MIM33" s="242"/>
      <c r="MIN33" s="243"/>
      <c r="MIO33" s="244"/>
      <c r="MIP33" s="242"/>
      <c r="MIQ33" s="242"/>
      <c r="MIR33" s="243"/>
      <c r="MIS33" s="244"/>
      <c r="MIT33" s="242"/>
      <c r="MIU33" s="242"/>
      <c r="MIV33" s="243"/>
      <c r="MIW33" s="244"/>
      <c r="MIX33" s="242"/>
      <c r="MIY33" s="242"/>
      <c r="MIZ33" s="243"/>
      <c r="MJA33" s="244"/>
      <c r="MJB33" s="242"/>
      <c r="MJC33" s="242"/>
      <c r="MJD33" s="243"/>
      <c r="MJE33" s="244"/>
      <c r="MJF33" s="242"/>
      <c r="MJG33" s="242"/>
      <c r="MJH33" s="243"/>
      <c r="MJI33" s="244"/>
      <c r="MJJ33" s="242"/>
      <c r="MJK33" s="242"/>
      <c r="MJL33" s="243"/>
      <c r="MJM33" s="244"/>
      <c r="MJN33" s="242"/>
      <c r="MJO33" s="242"/>
      <c r="MJP33" s="243"/>
      <c r="MJQ33" s="244"/>
      <c r="MJR33" s="242"/>
      <c r="MJS33" s="242"/>
      <c r="MJT33" s="243"/>
      <c r="MJU33" s="244"/>
      <c r="MJV33" s="242"/>
      <c r="MJW33" s="242"/>
      <c r="MJX33" s="243"/>
      <c r="MJY33" s="244"/>
      <c r="MJZ33" s="242"/>
      <c r="MKA33" s="242"/>
      <c r="MKB33" s="243"/>
      <c r="MKC33" s="244"/>
      <c r="MKD33" s="242"/>
      <c r="MKE33" s="242"/>
      <c r="MKF33" s="243"/>
      <c r="MKG33" s="244"/>
      <c r="MKH33" s="242"/>
      <c r="MKI33" s="242"/>
      <c r="MKJ33" s="243"/>
      <c r="MKK33" s="244"/>
      <c r="MKL33" s="242"/>
      <c r="MKM33" s="242"/>
      <c r="MKN33" s="243"/>
      <c r="MKO33" s="244"/>
      <c r="MKP33" s="242"/>
      <c r="MKQ33" s="242"/>
      <c r="MKR33" s="243"/>
      <c r="MKS33" s="244"/>
      <c r="MKT33" s="242"/>
      <c r="MKU33" s="242"/>
      <c r="MKV33" s="243"/>
      <c r="MKW33" s="244"/>
      <c r="MKX33" s="242"/>
      <c r="MKY33" s="242"/>
      <c r="MKZ33" s="243"/>
      <c r="MLA33" s="244"/>
      <c r="MLB33" s="242"/>
      <c r="MLC33" s="242"/>
      <c r="MLD33" s="243"/>
      <c r="MLE33" s="244"/>
      <c r="MLF33" s="242"/>
      <c r="MLG33" s="242"/>
      <c r="MLH33" s="243"/>
      <c r="MLI33" s="244"/>
      <c r="MLJ33" s="242"/>
      <c r="MLK33" s="242"/>
      <c r="MLL33" s="243"/>
      <c r="MLM33" s="244"/>
      <c r="MLN33" s="242"/>
      <c r="MLO33" s="242"/>
      <c r="MLP33" s="243"/>
      <c r="MLQ33" s="244"/>
      <c r="MLR33" s="242"/>
      <c r="MLS33" s="242"/>
      <c r="MLT33" s="243"/>
      <c r="MLU33" s="244"/>
      <c r="MLV33" s="242"/>
      <c r="MLW33" s="242"/>
      <c r="MLX33" s="243"/>
      <c r="MLY33" s="244"/>
      <c r="MLZ33" s="242"/>
      <c r="MMA33" s="242"/>
      <c r="MMB33" s="243"/>
      <c r="MMC33" s="244"/>
      <c r="MMD33" s="242"/>
      <c r="MME33" s="242"/>
      <c r="MMF33" s="243"/>
      <c r="MMG33" s="244"/>
      <c r="MMH33" s="242"/>
      <c r="MMI33" s="242"/>
      <c r="MMJ33" s="243"/>
      <c r="MMK33" s="244"/>
      <c r="MML33" s="242"/>
      <c r="MMM33" s="242"/>
      <c r="MMN33" s="243"/>
      <c r="MMO33" s="244"/>
      <c r="MMP33" s="242"/>
      <c r="MMQ33" s="242"/>
      <c r="MMR33" s="243"/>
      <c r="MMS33" s="244"/>
      <c r="MMT33" s="242"/>
      <c r="MMU33" s="242"/>
      <c r="MMV33" s="243"/>
      <c r="MMW33" s="244"/>
      <c r="MMX33" s="242"/>
      <c r="MMY33" s="242"/>
      <c r="MMZ33" s="243"/>
      <c r="MNA33" s="244"/>
      <c r="MNB33" s="242"/>
      <c r="MNC33" s="242"/>
      <c r="MND33" s="243"/>
      <c r="MNE33" s="244"/>
      <c r="MNF33" s="242"/>
      <c r="MNG33" s="242"/>
      <c r="MNH33" s="243"/>
      <c r="MNI33" s="244"/>
      <c r="MNJ33" s="242"/>
      <c r="MNK33" s="242"/>
      <c r="MNL33" s="243"/>
      <c r="MNM33" s="244"/>
      <c r="MNN33" s="242"/>
      <c r="MNO33" s="242"/>
      <c r="MNP33" s="243"/>
      <c r="MNQ33" s="244"/>
      <c r="MNR33" s="242"/>
      <c r="MNS33" s="242"/>
      <c r="MNT33" s="243"/>
      <c r="MNU33" s="244"/>
      <c r="MNV33" s="242"/>
      <c r="MNW33" s="242"/>
      <c r="MNX33" s="243"/>
      <c r="MNY33" s="244"/>
      <c r="MNZ33" s="242"/>
      <c r="MOA33" s="242"/>
      <c r="MOB33" s="243"/>
      <c r="MOC33" s="244"/>
      <c r="MOD33" s="242"/>
      <c r="MOE33" s="242"/>
      <c r="MOF33" s="243"/>
      <c r="MOG33" s="244"/>
      <c r="MOH33" s="242"/>
      <c r="MOI33" s="242"/>
      <c r="MOJ33" s="243"/>
      <c r="MOK33" s="244"/>
      <c r="MOL33" s="242"/>
      <c r="MOM33" s="242"/>
      <c r="MON33" s="243"/>
      <c r="MOO33" s="244"/>
      <c r="MOP33" s="242"/>
      <c r="MOQ33" s="242"/>
      <c r="MOR33" s="243"/>
      <c r="MOS33" s="244"/>
      <c r="MOT33" s="242"/>
      <c r="MOU33" s="242"/>
      <c r="MOV33" s="243"/>
      <c r="MOW33" s="244"/>
      <c r="MOX33" s="242"/>
      <c r="MOY33" s="242"/>
      <c r="MOZ33" s="243"/>
      <c r="MPA33" s="244"/>
      <c r="MPB33" s="242"/>
      <c r="MPC33" s="242"/>
      <c r="MPD33" s="243"/>
      <c r="MPE33" s="244"/>
      <c r="MPF33" s="242"/>
      <c r="MPG33" s="242"/>
      <c r="MPH33" s="243"/>
      <c r="MPI33" s="244"/>
      <c r="MPJ33" s="242"/>
      <c r="MPK33" s="242"/>
      <c r="MPL33" s="243"/>
      <c r="MPM33" s="244"/>
      <c r="MPN33" s="242"/>
      <c r="MPO33" s="242"/>
      <c r="MPP33" s="243"/>
      <c r="MPQ33" s="244"/>
      <c r="MPR33" s="242"/>
      <c r="MPS33" s="242"/>
      <c r="MPT33" s="243"/>
      <c r="MPU33" s="244"/>
      <c r="MPV33" s="242"/>
      <c r="MPW33" s="242"/>
      <c r="MPX33" s="243"/>
      <c r="MPY33" s="244"/>
      <c r="MPZ33" s="242"/>
      <c r="MQA33" s="242"/>
      <c r="MQB33" s="243"/>
      <c r="MQC33" s="244"/>
      <c r="MQD33" s="242"/>
      <c r="MQE33" s="242"/>
      <c r="MQF33" s="243"/>
      <c r="MQG33" s="244"/>
      <c r="MQH33" s="242"/>
      <c r="MQI33" s="242"/>
      <c r="MQJ33" s="243"/>
      <c r="MQK33" s="244"/>
      <c r="MQL33" s="242"/>
      <c r="MQM33" s="242"/>
      <c r="MQN33" s="243"/>
      <c r="MQO33" s="244"/>
      <c r="MQP33" s="242"/>
      <c r="MQQ33" s="242"/>
      <c r="MQR33" s="243"/>
      <c r="MQS33" s="244"/>
      <c r="MQT33" s="242"/>
      <c r="MQU33" s="242"/>
      <c r="MQV33" s="243"/>
      <c r="MQW33" s="244"/>
      <c r="MQX33" s="242"/>
      <c r="MQY33" s="242"/>
      <c r="MQZ33" s="243"/>
      <c r="MRA33" s="244"/>
      <c r="MRB33" s="242"/>
      <c r="MRC33" s="242"/>
      <c r="MRD33" s="243"/>
      <c r="MRE33" s="244"/>
      <c r="MRF33" s="242"/>
      <c r="MRG33" s="242"/>
      <c r="MRH33" s="243"/>
      <c r="MRI33" s="244"/>
      <c r="MRJ33" s="242"/>
      <c r="MRK33" s="242"/>
      <c r="MRL33" s="243"/>
      <c r="MRM33" s="244"/>
      <c r="MRN33" s="242"/>
      <c r="MRO33" s="242"/>
      <c r="MRP33" s="243"/>
      <c r="MRQ33" s="244"/>
      <c r="MRR33" s="242"/>
      <c r="MRS33" s="242"/>
      <c r="MRT33" s="243"/>
      <c r="MRU33" s="244"/>
      <c r="MRV33" s="242"/>
      <c r="MRW33" s="242"/>
      <c r="MRX33" s="243"/>
      <c r="MRY33" s="244"/>
      <c r="MRZ33" s="242"/>
      <c r="MSA33" s="242"/>
      <c r="MSB33" s="243"/>
      <c r="MSC33" s="244"/>
      <c r="MSD33" s="242"/>
      <c r="MSE33" s="242"/>
      <c r="MSF33" s="243"/>
      <c r="MSG33" s="244"/>
      <c r="MSH33" s="242"/>
      <c r="MSI33" s="242"/>
      <c r="MSJ33" s="243"/>
      <c r="MSK33" s="244"/>
      <c r="MSL33" s="242"/>
      <c r="MSM33" s="242"/>
      <c r="MSN33" s="243"/>
      <c r="MSO33" s="244"/>
      <c r="MSP33" s="242"/>
      <c r="MSQ33" s="242"/>
      <c r="MSR33" s="243"/>
      <c r="MSS33" s="244"/>
      <c r="MST33" s="242"/>
      <c r="MSU33" s="242"/>
      <c r="MSV33" s="243"/>
      <c r="MSW33" s="244"/>
      <c r="MSX33" s="242"/>
      <c r="MSY33" s="242"/>
      <c r="MSZ33" s="243"/>
      <c r="MTA33" s="244"/>
      <c r="MTB33" s="242"/>
      <c r="MTC33" s="242"/>
      <c r="MTD33" s="243"/>
      <c r="MTE33" s="244"/>
      <c r="MTF33" s="242"/>
      <c r="MTG33" s="242"/>
      <c r="MTH33" s="243"/>
      <c r="MTI33" s="244"/>
      <c r="MTJ33" s="242"/>
      <c r="MTK33" s="242"/>
      <c r="MTL33" s="243"/>
      <c r="MTM33" s="244"/>
      <c r="MTN33" s="242"/>
      <c r="MTO33" s="242"/>
      <c r="MTP33" s="243"/>
      <c r="MTQ33" s="244"/>
      <c r="MTR33" s="242"/>
      <c r="MTS33" s="242"/>
      <c r="MTT33" s="243"/>
      <c r="MTU33" s="244"/>
      <c r="MTV33" s="242"/>
      <c r="MTW33" s="242"/>
      <c r="MTX33" s="243"/>
      <c r="MTY33" s="244"/>
      <c r="MTZ33" s="242"/>
      <c r="MUA33" s="242"/>
      <c r="MUB33" s="243"/>
      <c r="MUC33" s="244"/>
      <c r="MUD33" s="242"/>
      <c r="MUE33" s="242"/>
      <c r="MUF33" s="243"/>
      <c r="MUG33" s="244"/>
      <c r="MUH33" s="242"/>
      <c r="MUI33" s="242"/>
      <c r="MUJ33" s="243"/>
      <c r="MUK33" s="244"/>
      <c r="MUL33" s="242"/>
      <c r="MUM33" s="242"/>
      <c r="MUN33" s="243"/>
      <c r="MUO33" s="244"/>
      <c r="MUP33" s="242"/>
      <c r="MUQ33" s="242"/>
      <c r="MUR33" s="243"/>
      <c r="MUS33" s="244"/>
      <c r="MUT33" s="242"/>
      <c r="MUU33" s="242"/>
      <c r="MUV33" s="243"/>
      <c r="MUW33" s="244"/>
      <c r="MUX33" s="242"/>
      <c r="MUY33" s="242"/>
      <c r="MUZ33" s="243"/>
      <c r="MVA33" s="244"/>
      <c r="MVB33" s="242"/>
      <c r="MVC33" s="242"/>
      <c r="MVD33" s="243"/>
      <c r="MVE33" s="244"/>
      <c r="MVF33" s="242"/>
      <c r="MVG33" s="242"/>
      <c r="MVH33" s="243"/>
      <c r="MVI33" s="244"/>
      <c r="MVJ33" s="242"/>
      <c r="MVK33" s="242"/>
      <c r="MVL33" s="243"/>
      <c r="MVM33" s="244"/>
      <c r="MVN33" s="242"/>
      <c r="MVO33" s="242"/>
      <c r="MVP33" s="243"/>
      <c r="MVQ33" s="244"/>
      <c r="MVR33" s="242"/>
      <c r="MVS33" s="242"/>
      <c r="MVT33" s="243"/>
      <c r="MVU33" s="244"/>
      <c r="MVV33" s="242"/>
      <c r="MVW33" s="242"/>
      <c r="MVX33" s="243"/>
      <c r="MVY33" s="244"/>
      <c r="MVZ33" s="242"/>
      <c r="MWA33" s="242"/>
      <c r="MWB33" s="243"/>
      <c r="MWC33" s="244"/>
      <c r="MWD33" s="242"/>
      <c r="MWE33" s="242"/>
      <c r="MWF33" s="243"/>
      <c r="MWG33" s="244"/>
      <c r="MWH33" s="242"/>
      <c r="MWI33" s="242"/>
      <c r="MWJ33" s="243"/>
      <c r="MWK33" s="244"/>
      <c r="MWL33" s="242"/>
      <c r="MWM33" s="242"/>
      <c r="MWN33" s="243"/>
      <c r="MWO33" s="244"/>
      <c r="MWP33" s="242"/>
      <c r="MWQ33" s="242"/>
      <c r="MWR33" s="243"/>
      <c r="MWS33" s="244"/>
      <c r="MWT33" s="242"/>
      <c r="MWU33" s="242"/>
      <c r="MWV33" s="243"/>
      <c r="MWW33" s="244"/>
      <c r="MWX33" s="242"/>
      <c r="MWY33" s="242"/>
      <c r="MWZ33" s="243"/>
      <c r="MXA33" s="244"/>
      <c r="MXB33" s="242"/>
      <c r="MXC33" s="242"/>
      <c r="MXD33" s="243"/>
      <c r="MXE33" s="244"/>
      <c r="MXF33" s="242"/>
      <c r="MXG33" s="242"/>
      <c r="MXH33" s="243"/>
      <c r="MXI33" s="244"/>
      <c r="MXJ33" s="242"/>
      <c r="MXK33" s="242"/>
      <c r="MXL33" s="243"/>
      <c r="MXM33" s="244"/>
      <c r="MXN33" s="242"/>
      <c r="MXO33" s="242"/>
      <c r="MXP33" s="243"/>
      <c r="MXQ33" s="244"/>
      <c r="MXR33" s="242"/>
      <c r="MXS33" s="242"/>
      <c r="MXT33" s="243"/>
      <c r="MXU33" s="244"/>
      <c r="MXV33" s="242"/>
      <c r="MXW33" s="242"/>
      <c r="MXX33" s="243"/>
      <c r="MXY33" s="244"/>
      <c r="MXZ33" s="242"/>
      <c r="MYA33" s="242"/>
      <c r="MYB33" s="243"/>
      <c r="MYC33" s="244"/>
      <c r="MYD33" s="242"/>
      <c r="MYE33" s="242"/>
      <c r="MYF33" s="243"/>
      <c r="MYG33" s="244"/>
      <c r="MYH33" s="242"/>
      <c r="MYI33" s="242"/>
      <c r="MYJ33" s="243"/>
      <c r="MYK33" s="244"/>
      <c r="MYL33" s="242"/>
      <c r="MYM33" s="242"/>
      <c r="MYN33" s="243"/>
      <c r="MYO33" s="244"/>
      <c r="MYP33" s="242"/>
      <c r="MYQ33" s="242"/>
      <c r="MYR33" s="243"/>
      <c r="MYS33" s="244"/>
      <c r="MYT33" s="242"/>
      <c r="MYU33" s="242"/>
      <c r="MYV33" s="243"/>
      <c r="MYW33" s="244"/>
      <c r="MYX33" s="242"/>
      <c r="MYY33" s="242"/>
      <c r="MYZ33" s="243"/>
      <c r="MZA33" s="244"/>
      <c r="MZB33" s="242"/>
      <c r="MZC33" s="242"/>
      <c r="MZD33" s="243"/>
      <c r="MZE33" s="244"/>
      <c r="MZF33" s="242"/>
      <c r="MZG33" s="242"/>
      <c r="MZH33" s="243"/>
      <c r="MZI33" s="244"/>
      <c r="MZJ33" s="242"/>
      <c r="MZK33" s="242"/>
      <c r="MZL33" s="243"/>
      <c r="MZM33" s="244"/>
      <c r="MZN33" s="242"/>
      <c r="MZO33" s="242"/>
      <c r="MZP33" s="243"/>
      <c r="MZQ33" s="244"/>
      <c r="MZR33" s="242"/>
      <c r="MZS33" s="242"/>
      <c r="MZT33" s="243"/>
      <c r="MZU33" s="244"/>
      <c r="MZV33" s="242"/>
      <c r="MZW33" s="242"/>
      <c r="MZX33" s="243"/>
      <c r="MZY33" s="244"/>
      <c r="MZZ33" s="242"/>
      <c r="NAA33" s="242"/>
      <c r="NAB33" s="243"/>
      <c r="NAC33" s="244"/>
      <c r="NAD33" s="242"/>
      <c r="NAE33" s="242"/>
      <c r="NAF33" s="243"/>
      <c r="NAG33" s="244"/>
      <c r="NAH33" s="242"/>
      <c r="NAI33" s="242"/>
      <c r="NAJ33" s="243"/>
      <c r="NAK33" s="244"/>
      <c r="NAL33" s="242"/>
      <c r="NAM33" s="242"/>
      <c r="NAN33" s="243"/>
      <c r="NAO33" s="244"/>
      <c r="NAP33" s="242"/>
      <c r="NAQ33" s="242"/>
      <c r="NAR33" s="243"/>
      <c r="NAS33" s="244"/>
      <c r="NAT33" s="242"/>
      <c r="NAU33" s="242"/>
      <c r="NAV33" s="243"/>
      <c r="NAW33" s="244"/>
      <c r="NAX33" s="242"/>
      <c r="NAY33" s="242"/>
      <c r="NAZ33" s="243"/>
      <c r="NBA33" s="244"/>
      <c r="NBB33" s="242"/>
      <c r="NBC33" s="242"/>
      <c r="NBD33" s="243"/>
      <c r="NBE33" s="244"/>
      <c r="NBF33" s="242"/>
      <c r="NBG33" s="242"/>
      <c r="NBH33" s="243"/>
      <c r="NBI33" s="244"/>
      <c r="NBJ33" s="242"/>
      <c r="NBK33" s="242"/>
      <c r="NBL33" s="243"/>
      <c r="NBM33" s="244"/>
      <c r="NBN33" s="242"/>
      <c r="NBO33" s="242"/>
      <c r="NBP33" s="243"/>
      <c r="NBQ33" s="244"/>
      <c r="NBR33" s="242"/>
      <c r="NBS33" s="242"/>
      <c r="NBT33" s="243"/>
      <c r="NBU33" s="244"/>
      <c r="NBV33" s="242"/>
      <c r="NBW33" s="242"/>
      <c r="NBX33" s="243"/>
      <c r="NBY33" s="244"/>
      <c r="NBZ33" s="242"/>
      <c r="NCA33" s="242"/>
      <c r="NCB33" s="243"/>
      <c r="NCC33" s="244"/>
      <c r="NCD33" s="242"/>
      <c r="NCE33" s="242"/>
      <c r="NCF33" s="243"/>
      <c r="NCG33" s="244"/>
      <c r="NCH33" s="242"/>
      <c r="NCI33" s="242"/>
      <c r="NCJ33" s="243"/>
      <c r="NCK33" s="244"/>
      <c r="NCL33" s="242"/>
      <c r="NCM33" s="242"/>
      <c r="NCN33" s="243"/>
      <c r="NCO33" s="244"/>
      <c r="NCP33" s="242"/>
      <c r="NCQ33" s="242"/>
      <c r="NCR33" s="243"/>
      <c r="NCS33" s="244"/>
      <c r="NCT33" s="242"/>
      <c r="NCU33" s="242"/>
      <c r="NCV33" s="243"/>
      <c r="NCW33" s="244"/>
      <c r="NCX33" s="242"/>
      <c r="NCY33" s="242"/>
      <c r="NCZ33" s="243"/>
      <c r="NDA33" s="244"/>
      <c r="NDB33" s="242"/>
      <c r="NDC33" s="242"/>
      <c r="NDD33" s="243"/>
      <c r="NDE33" s="244"/>
      <c r="NDF33" s="242"/>
      <c r="NDG33" s="242"/>
      <c r="NDH33" s="243"/>
      <c r="NDI33" s="244"/>
      <c r="NDJ33" s="242"/>
      <c r="NDK33" s="242"/>
      <c r="NDL33" s="243"/>
      <c r="NDM33" s="244"/>
      <c r="NDN33" s="242"/>
      <c r="NDO33" s="242"/>
      <c r="NDP33" s="243"/>
      <c r="NDQ33" s="244"/>
      <c r="NDR33" s="242"/>
      <c r="NDS33" s="242"/>
      <c r="NDT33" s="243"/>
      <c r="NDU33" s="244"/>
      <c r="NDV33" s="242"/>
      <c r="NDW33" s="242"/>
      <c r="NDX33" s="243"/>
      <c r="NDY33" s="244"/>
      <c r="NDZ33" s="242"/>
      <c r="NEA33" s="242"/>
      <c r="NEB33" s="243"/>
      <c r="NEC33" s="244"/>
      <c r="NED33" s="242"/>
      <c r="NEE33" s="242"/>
      <c r="NEF33" s="243"/>
      <c r="NEG33" s="244"/>
      <c r="NEH33" s="242"/>
      <c r="NEI33" s="242"/>
      <c r="NEJ33" s="243"/>
      <c r="NEK33" s="244"/>
      <c r="NEL33" s="242"/>
      <c r="NEM33" s="242"/>
      <c r="NEN33" s="243"/>
      <c r="NEO33" s="244"/>
      <c r="NEP33" s="242"/>
      <c r="NEQ33" s="242"/>
      <c r="NER33" s="243"/>
      <c r="NES33" s="244"/>
      <c r="NET33" s="242"/>
      <c r="NEU33" s="242"/>
      <c r="NEV33" s="243"/>
      <c r="NEW33" s="244"/>
      <c r="NEX33" s="242"/>
      <c r="NEY33" s="242"/>
      <c r="NEZ33" s="243"/>
      <c r="NFA33" s="244"/>
      <c r="NFB33" s="242"/>
      <c r="NFC33" s="242"/>
      <c r="NFD33" s="243"/>
      <c r="NFE33" s="244"/>
      <c r="NFF33" s="242"/>
      <c r="NFG33" s="242"/>
      <c r="NFH33" s="243"/>
      <c r="NFI33" s="244"/>
      <c r="NFJ33" s="242"/>
      <c r="NFK33" s="242"/>
      <c r="NFL33" s="243"/>
      <c r="NFM33" s="244"/>
      <c r="NFN33" s="242"/>
      <c r="NFO33" s="242"/>
      <c r="NFP33" s="243"/>
      <c r="NFQ33" s="244"/>
      <c r="NFR33" s="242"/>
      <c r="NFS33" s="242"/>
      <c r="NFT33" s="243"/>
      <c r="NFU33" s="244"/>
      <c r="NFV33" s="242"/>
      <c r="NFW33" s="242"/>
      <c r="NFX33" s="243"/>
      <c r="NFY33" s="244"/>
      <c r="NFZ33" s="242"/>
      <c r="NGA33" s="242"/>
      <c r="NGB33" s="243"/>
      <c r="NGC33" s="244"/>
      <c r="NGD33" s="242"/>
      <c r="NGE33" s="242"/>
      <c r="NGF33" s="243"/>
      <c r="NGG33" s="244"/>
      <c r="NGH33" s="242"/>
      <c r="NGI33" s="242"/>
      <c r="NGJ33" s="243"/>
      <c r="NGK33" s="244"/>
      <c r="NGL33" s="242"/>
      <c r="NGM33" s="242"/>
      <c r="NGN33" s="243"/>
      <c r="NGO33" s="244"/>
      <c r="NGP33" s="242"/>
      <c r="NGQ33" s="242"/>
      <c r="NGR33" s="243"/>
      <c r="NGS33" s="244"/>
      <c r="NGT33" s="242"/>
      <c r="NGU33" s="242"/>
      <c r="NGV33" s="243"/>
      <c r="NGW33" s="244"/>
      <c r="NGX33" s="242"/>
      <c r="NGY33" s="242"/>
      <c r="NGZ33" s="243"/>
      <c r="NHA33" s="244"/>
      <c r="NHB33" s="242"/>
      <c r="NHC33" s="242"/>
      <c r="NHD33" s="243"/>
      <c r="NHE33" s="244"/>
      <c r="NHF33" s="242"/>
      <c r="NHG33" s="242"/>
      <c r="NHH33" s="243"/>
      <c r="NHI33" s="244"/>
      <c r="NHJ33" s="242"/>
      <c r="NHK33" s="242"/>
      <c r="NHL33" s="243"/>
      <c r="NHM33" s="244"/>
      <c r="NHN33" s="242"/>
      <c r="NHO33" s="242"/>
      <c r="NHP33" s="243"/>
      <c r="NHQ33" s="244"/>
      <c r="NHR33" s="242"/>
      <c r="NHS33" s="242"/>
      <c r="NHT33" s="243"/>
      <c r="NHU33" s="244"/>
      <c r="NHV33" s="242"/>
      <c r="NHW33" s="242"/>
      <c r="NHX33" s="243"/>
      <c r="NHY33" s="244"/>
      <c r="NHZ33" s="242"/>
      <c r="NIA33" s="242"/>
      <c r="NIB33" s="243"/>
      <c r="NIC33" s="244"/>
      <c r="NID33" s="242"/>
      <c r="NIE33" s="242"/>
      <c r="NIF33" s="243"/>
      <c r="NIG33" s="244"/>
      <c r="NIH33" s="242"/>
      <c r="NII33" s="242"/>
      <c r="NIJ33" s="243"/>
      <c r="NIK33" s="244"/>
      <c r="NIL33" s="242"/>
      <c r="NIM33" s="242"/>
      <c r="NIN33" s="243"/>
      <c r="NIO33" s="244"/>
      <c r="NIP33" s="242"/>
      <c r="NIQ33" s="242"/>
      <c r="NIR33" s="243"/>
      <c r="NIS33" s="244"/>
      <c r="NIT33" s="242"/>
      <c r="NIU33" s="242"/>
      <c r="NIV33" s="243"/>
      <c r="NIW33" s="244"/>
      <c r="NIX33" s="242"/>
      <c r="NIY33" s="242"/>
      <c r="NIZ33" s="243"/>
      <c r="NJA33" s="244"/>
      <c r="NJB33" s="242"/>
      <c r="NJC33" s="242"/>
      <c r="NJD33" s="243"/>
      <c r="NJE33" s="244"/>
      <c r="NJF33" s="242"/>
      <c r="NJG33" s="242"/>
      <c r="NJH33" s="243"/>
      <c r="NJI33" s="244"/>
      <c r="NJJ33" s="242"/>
      <c r="NJK33" s="242"/>
      <c r="NJL33" s="243"/>
      <c r="NJM33" s="244"/>
      <c r="NJN33" s="242"/>
      <c r="NJO33" s="242"/>
      <c r="NJP33" s="243"/>
      <c r="NJQ33" s="244"/>
      <c r="NJR33" s="242"/>
      <c r="NJS33" s="242"/>
      <c r="NJT33" s="243"/>
      <c r="NJU33" s="244"/>
      <c r="NJV33" s="242"/>
      <c r="NJW33" s="242"/>
      <c r="NJX33" s="243"/>
      <c r="NJY33" s="244"/>
      <c r="NJZ33" s="242"/>
      <c r="NKA33" s="242"/>
      <c r="NKB33" s="243"/>
      <c r="NKC33" s="244"/>
      <c r="NKD33" s="242"/>
      <c r="NKE33" s="242"/>
      <c r="NKF33" s="243"/>
      <c r="NKG33" s="244"/>
      <c r="NKH33" s="242"/>
      <c r="NKI33" s="242"/>
      <c r="NKJ33" s="243"/>
      <c r="NKK33" s="244"/>
      <c r="NKL33" s="242"/>
      <c r="NKM33" s="242"/>
      <c r="NKN33" s="243"/>
      <c r="NKO33" s="244"/>
      <c r="NKP33" s="242"/>
      <c r="NKQ33" s="242"/>
      <c r="NKR33" s="243"/>
      <c r="NKS33" s="244"/>
      <c r="NKT33" s="242"/>
      <c r="NKU33" s="242"/>
      <c r="NKV33" s="243"/>
      <c r="NKW33" s="244"/>
      <c r="NKX33" s="242"/>
      <c r="NKY33" s="242"/>
      <c r="NKZ33" s="243"/>
      <c r="NLA33" s="244"/>
      <c r="NLB33" s="242"/>
      <c r="NLC33" s="242"/>
      <c r="NLD33" s="243"/>
      <c r="NLE33" s="244"/>
      <c r="NLF33" s="242"/>
      <c r="NLG33" s="242"/>
      <c r="NLH33" s="243"/>
      <c r="NLI33" s="244"/>
      <c r="NLJ33" s="242"/>
      <c r="NLK33" s="242"/>
      <c r="NLL33" s="243"/>
      <c r="NLM33" s="244"/>
      <c r="NLN33" s="242"/>
      <c r="NLO33" s="242"/>
      <c r="NLP33" s="243"/>
      <c r="NLQ33" s="244"/>
      <c r="NLR33" s="242"/>
      <c r="NLS33" s="242"/>
      <c r="NLT33" s="243"/>
      <c r="NLU33" s="244"/>
      <c r="NLV33" s="242"/>
      <c r="NLW33" s="242"/>
      <c r="NLX33" s="243"/>
      <c r="NLY33" s="244"/>
      <c r="NLZ33" s="242"/>
      <c r="NMA33" s="242"/>
      <c r="NMB33" s="243"/>
      <c r="NMC33" s="244"/>
      <c r="NMD33" s="242"/>
      <c r="NME33" s="242"/>
      <c r="NMF33" s="243"/>
      <c r="NMG33" s="244"/>
      <c r="NMH33" s="242"/>
      <c r="NMI33" s="242"/>
      <c r="NMJ33" s="243"/>
      <c r="NMK33" s="244"/>
      <c r="NML33" s="242"/>
      <c r="NMM33" s="242"/>
      <c r="NMN33" s="243"/>
      <c r="NMO33" s="244"/>
      <c r="NMP33" s="242"/>
      <c r="NMQ33" s="242"/>
      <c r="NMR33" s="243"/>
      <c r="NMS33" s="244"/>
      <c r="NMT33" s="242"/>
      <c r="NMU33" s="242"/>
      <c r="NMV33" s="243"/>
      <c r="NMW33" s="244"/>
      <c r="NMX33" s="242"/>
      <c r="NMY33" s="242"/>
      <c r="NMZ33" s="243"/>
      <c r="NNA33" s="244"/>
      <c r="NNB33" s="242"/>
      <c r="NNC33" s="242"/>
      <c r="NND33" s="243"/>
      <c r="NNE33" s="244"/>
      <c r="NNF33" s="242"/>
      <c r="NNG33" s="242"/>
      <c r="NNH33" s="243"/>
      <c r="NNI33" s="244"/>
      <c r="NNJ33" s="242"/>
      <c r="NNK33" s="242"/>
      <c r="NNL33" s="243"/>
      <c r="NNM33" s="244"/>
      <c r="NNN33" s="242"/>
      <c r="NNO33" s="242"/>
      <c r="NNP33" s="243"/>
      <c r="NNQ33" s="244"/>
      <c r="NNR33" s="242"/>
      <c r="NNS33" s="242"/>
      <c r="NNT33" s="243"/>
      <c r="NNU33" s="244"/>
      <c r="NNV33" s="242"/>
      <c r="NNW33" s="242"/>
      <c r="NNX33" s="243"/>
      <c r="NNY33" s="244"/>
      <c r="NNZ33" s="242"/>
      <c r="NOA33" s="242"/>
      <c r="NOB33" s="243"/>
      <c r="NOC33" s="244"/>
      <c r="NOD33" s="242"/>
      <c r="NOE33" s="242"/>
      <c r="NOF33" s="243"/>
      <c r="NOG33" s="244"/>
      <c r="NOH33" s="242"/>
      <c r="NOI33" s="242"/>
      <c r="NOJ33" s="243"/>
      <c r="NOK33" s="244"/>
      <c r="NOL33" s="242"/>
      <c r="NOM33" s="242"/>
      <c r="NON33" s="243"/>
      <c r="NOO33" s="244"/>
      <c r="NOP33" s="242"/>
      <c r="NOQ33" s="242"/>
      <c r="NOR33" s="243"/>
      <c r="NOS33" s="244"/>
      <c r="NOT33" s="242"/>
      <c r="NOU33" s="242"/>
      <c r="NOV33" s="243"/>
      <c r="NOW33" s="244"/>
      <c r="NOX33" s="242"/>
      <c r="NOY33" s="242"/>
      <c r="NOZ33" s="243"/>
      <c r="NPA33" s="244"/>
      <c r="NPB33" s="242"/>
      <c r="NPC33" s="242"/>
      <c r="NPD33" s="243"/>
      <c r="NPE33" s="244"/>
      <c r="NPF33" s="242"/>
      <c r="NPG33" s="242"/>
      <c r="NPH33" s="243"/>
      <c r="NPI33" s="244"/>
      <c r="NPJ33" s="242"/>
      <c r="NPK33" s="242"/>
      <c r="NPL33" s="243"/>
      <c r="NPM33" s="244"/>
      <c r="NPN33" s="242"/>
      <c r="NPO33" s="242"/>
      <c r="NPP33" s="243"/>
      <c r="NPQ33" s="244"/>
      <c r="NPR33" s="242"/>
      <c r="NPS33" s="242"/>
      <c r="NPT33" s="243"/>
      <c r="NPU33" s="244"/>
      <c r="NPV33" s="242"/>
      <c r="NPW33" s="242"/>
      <c r="NPX33" s="243"/>
      <c r="NPY33" s="244"/>
      <c r="NPZ33" s="242"/>
      <c r="NQA33" s="242"/>
      <c r="NQB33" s="243"/>
      <c r="NQC33" s="244"/>
      <c r="NQD33" s="242"/>
      <c r="NQE33" s="242"/>
      <c r="NQF33" s="243"/>
      <c r="NQG33" s="244"/>
      <c r="NQH33" s="242"/>
      <c r="NQI33" s="242"/>
      <c r="NQJ33" s="243"/>
      <c r="NQK33" s="244"/>
      <c r="NQL33" s="242"/>
      <c r="NQM33" s="242"/>
      <c r="NQN33" s="243"/>
      <c r="NQO33" s="244"/>
      <c r="NQP33" s="242"/>
      <c r="NQQ33" s="242"/>
      <c r="NQR33" s="243"/>
      <c r="NQS33" s="244"/>
      <c r="NQT33" s="242"/>
      <c r="NQU33" s="242"/>
      <c r="NQV33" s="243"/>
      <c r="NQW33" s="244"/>
      <c r="NQX33" s="242"/>
      <c r="NQY33" s="242"/>
      <c r="NQZ33" s="243"/>
      <c r="NRA33" s="244"/>
      <c r="NRB33" s="242"/>
      <c r="NRC33" s="242"/>
      <c r="NRD33" s="243"/>
      <c r="NRE33" s="244"/>
      <c r="NRF33" s="242"/>
      <c r="NRG33" s="242"/>
      <c r="NRH33" s="243"/>
      <c r="NRI33" s="244"/>
      <c r="NRJ33" s="242"/>
      <c r="NRK33" s="242"/>
      <c r="NRL33" s="243"/>
      <c r="NRM33" s="244"/>
      <c r="NRN33" s="242"/>
      <c r="NRO33" s="242"/>
      <c r="NRP33" s="243"/>
      <c r="NRQ33" s="244"/>
      <c r="NRR33" s="242"/>
      <c r="NRS33" s="242"/>
      <c r="NRT33" s="243"/>
      <c r="NRU33" s="244"/>
      <c r="NRV33" s="242"/>
      <c r="NRW33" s="242"/>
      <c r="NRX33" s="243"/>
      <c r="NRY33" s="244"/>
      <c r="NRZ33" s="242"/>
      <c r="NSA33" s="242"/>
      <c r="NSB33" s="243"/>
      <c r="NSC33" s="244"/>
      <c r="NSD33" s="242"/>
      <c r="NSE33" s="242"/>
      <c r="NSF33" s="243"/>
      <c r="NSG33" s="244"/>
      <c r="NSH33" s="242"/>
      <c r="NSI33" s="242"/>
      <c r="NSJ33" s="243"/>
      <c r="NSK33" s="244"/>
      <c r="NSL33" s="242"/>
      <c r="NSM33" s="242"/>
      <c r="NSN33" s="243"/>
      <c r="NSO33" s="244"/>
      <c r="NSP33" s="242"/>
      <c r="NSQ33" s="242"/>
      <c r="NSR33" s="243"/>
      <c r="NSS33" s="244"/>
      <c r="NST33" s="242"/>
      <c r="NSU33" s="242"/>
      <c r="NSV33" s="243"/>
      <c r="NSW33" s="244"/>
      <c r="NSX33" s="242"/>
      <c r="NSY33" s="242"/>
      <c r="NSZ33" s="243"/>
      <c r="NTA33" s="244"/>
      <c r="NTB33" s="242"/>
      <c r="NTC33" s="242"/>
      <c r="NTD33" s="243"/>
      <c r="NTE33" s="244"/>
      <c r="NTF33" s="242"/>
      <c r="NTG33" s="242"/>
      <c r="NTH33" s="243"/>
      <c r="NTI33" s="244"/>
      <c r="NTJ33" s="242"/>
      <c r="NTK33" s="242"/>
      <c r="NTL33" s="243"/>
      <c r="NTM33" s="244"/>
      <c r="NTN33" s="242"/>
      <c r="NTO33" s="242"/>
      <c r="NTP33" s="243"/>
      <c r="NTQ33" s="244"/>
      <c r="NTR33" s="242"/>
      <c r="NTS33" s="242"/>
      <c r="NTT33" s="243"/>
      <c r="NTU33" s="244"/>
      <c r="NTV33" s="242"/>
      <c r="NTW33" s="242"/>
      <c r="NTX33" s="243"/>
      <c r="NTY33" s="244"/>
      <c r="NTZ33" s="242"/>
      <c r="NUA33" s="242"/>
      <c r="NUB33" s="243"/>
      <c r="NUC33" s="244"/>
      <c r="NUD33" s="242"/>
      <c r="NUE33" s="242"/>
      <c r="NUF33" s="243"/>
      <c r="NUG33" s="244"/>
      <c r="NUH33" s="242"/>
      <c r="NUI33" s="242"/>
      <c r="NUJ33" s="243"/>
      <c r="NUK33" s="244"/>
      <c r="NUL33" s="242"/>
      <c r="NUM33" s="242"/>
      <c r="NUN33" s="243"/>
      <c r="NUO33" s="244"/>
      <c r="NUP33" s="242"/>
      <c r="NUQ33" s="242"/>
      <c r="NUR33" s="243"/>
      <c r="NUS33" s="244"/>
      <c r="NUT33" s="242"/>
      <c r="NUU33" s="242"/>
      <c r="NUV33" s="243"/>
      <c r="NUW33" s="244"/>
      <c r="NUX33" s="242"/>
      <c r="NUY33" s="242"/>
      <c r="NUZ33" s="243"/>
      <c r="NVA33" s="244"/>
      <c r="NVB33" s="242"/>
      <c r="NVC33" s="242"/>
      <c r="NVD33" s="243"/>
      <c r="NVE33" s="244"/>
      <c r="NVF33" s="242"/>
      <c r="NVG33" s="242"/>
      <c r="NVH33" s="243"/>
      <c r="NVI33" s="244"/>
      <c r="NVJ33" s="242"/>
      <c r="NVK33" s="242"/>
      <c r="NVL33" s="243"/>
      <c r="NVM33" s="244"/>
      <c r="NVN33" s="242"/>
      <c r="NVO33" s="242"/>
      <c r="NVP33" s="243"/>
      <c r="NVQ33" s="244"/>
      <c r="NVR33" s="242"/>
      <c r="NVS33" s="242"/>
      <c r="NVT33" s="243"/>
      <c r="NVU33" s="244"/>
      <c r="NVV33" s="242"/>
      <c r="NVW33" s="242"/>
      <c r="NVX33" s="243"/>
      <c r="NVY33" s="244"/>
      <c r="NVZ33" s="242"/>
      <c r="NWA33" s="242"/>
      <c r="NWB33" s="243"/>
      <c r="NWC33" s="244"/>
      <c r="NWD33" s="242"/>
      <c r="NWE33" s="242"/>
      <c r="NWF33" s="243"/>
      <c r="NWG33" s="244"/>
      <c r="NWH33" s="242"/>
      <c r="NWI33" s="242"/>
      <c r="NWJ33" s="243"/>
      <c r="NWK33" s="244"/>
      <c r="NWL33" s="242"/>
      <c r="NWM33" s="242"/>
      <c r="NWN33" s="243"/>
      <c r="NWO33" s="244"/>
      <c r="NWP33" s="242"/>
      <c r="NWQ33" s="242"/>
      <c r="NWR33" s="243"/>
      <c r="NWS33" s="244"/>
      <c r="NWT33" s="242"/>
      <c r="NWU33" s="242"/>
      <c r="NWV33" s="243"/>
      <c r="NWW33" s="244"/>
      <c r="NWX33" s="242"/>
      <c r="NWY33" s="242"/>
      <c r="NWZ33" s="243"/>
      <c r="NXA33" s="244"/>
      <c r="NXB33" s="242"/>
      <c r="NXC33" s="242"/>
      <c r="NXD33" s="243"/>
      <c r="NXE33" s="244"/>
      <c r="NXF33" s="242"/>
      <c r="NXG33" s="242"/>
      <c r="NXH33" s="243"/>
      <c r="NXI33" s="244"/>
      <c r="NXJ33" s="242"/>
      <c r="NXK33" s="242"/>
      <c r="NXL33" s="243"/>
      <c r="NXM33" s="244"/>
      <c r="NXN33" s="242"/>
      <c r="NXO33" s="242"/>
      <c r="NXP33" s="243"/>
      <c r="NXQ33" s="244"/>
      <c r="NXR33" s="242"/>
      <c r="NXS33" s="242"/>
      <c r="NXT33" s="243"/>
      <c r="NXU33" s="244"/>
      <c r="NXV33" s="242"/>
      <c r="NXW33" s="242"/>
      <c r="NXX33" s="243"/>
      <c r="NXY33" s="244"/>
      <c r="NXZ33" s="242"/>
      <c r="NYA33" s="242"/>
      <c r="NYB33" s="243"/>
      <c r="NYC33" s="244"/>
      <c r="NYD33" s="242"/>
      <c r="NYE33" s="242"/>
      <c r="NYF33" s="243"/>
      <c r="NYG33" s="244"/>
      <c r="NYH33" s="242"/>
      <c r="NYI33" s="242"/>
      <c r="NYJ33" s="243"/>
      <c r="NYK33" s="244"/>
      <c r="NYL33" s="242"/>
      <c r="NYM33" s="242"/>
      <c r="NYN33" s="243"/>
      <c r="NYO33" s="244"/>
      <c r="NYP33" s="242"/>
      <c r="NYQ33" s="242"/>
      <c r="NYR33" s="243"/>
      <c r="NYS33" s="244"/>
      <c r="NYT33" s="242"/>
      <c r="NYU33" s="242"/>
      <c r="NYV33" s="243"/>
      <c r="NYW33" s="244"/>
      <c r="NYX33" s="242"/>
      <c r="NYY33" s="242"/>
      <c r="NYZ33" s="243"/>
      <c r="NZA33" s="244"/>
      <c r="NZB33" s="242"/>
      <c r="NZC33" s="242"/>
      <c r="NZD33" s="243"/>
      <c r="NZE33" s="244"/>
      <c r="NZF33" s="242"/>
      <c r="NZG33" s="242"/>
      <c r="NZH33" s="243"/>
      <c r="NZI33" s="244"/>
      <c r="NZJ33" s="242"/>
      <c r="NZK33" s="242"/>
      <c r="NZL33" s="243"/>
      <c r="NZM33" s="244"/>
      <c r="NZN33" s="242"/>
      <c r="NZO33" s="242"/>
      <c r="NZP33" s="243"/>
      <c r="NZQ33" s="244"/>
      <c r="NZR33" s="242"/>
      <c r="NZS33" s="242"/>
      <c r="NZT33" s="243"/>
      <c r="NZU33" s="244"/>
      <c r="NZV33" s="242"/>
      <c r="NZW33" s="242"/>
      <c r="NZX33" s="243"/>
      <c r="NZY33" s="244"/>
      <c r="NZZ33" s="242"/>
      <c r="OAA33" s="242"/>
      <c r="OAB33" s="243"/>
      <c r="OAC33" s="244"/>
      <c r="OAD33" s="242"/>
      <c r="OAE33" s="242"/>
      <c r="OAF33" s="243"/>
      <c r="OAG33" s="244"/>
      <c r="OAH33" s="242"/>
      <c r="OAI33" s="242"/>
      <c r="OAJ33" s="243"/>
      <c r="OAK33" s="244"/>
      <c r="OAL33" s="242"/>
      <c r="OAM33" s="242"/>
      <c r="OAN33" s="243"/>
      <c r="OAO33" s="244"/>
      <c r="OAP33" s="242"/>
      <c r="OAQ33" s="242"/>
      <c r="OAR33" s="243"/>
      <c r="OAS33" s="244"/>
      <c r="OAT33" s="242"/>
      <c r="OAU33" s="242"/>
      <c r="OAV33" s="243"/>
      <c r="OAW33" s="244"/>
      <c r="OAX33" s="242"/>
      <c r="OAY33" s="242"/>
      <c r="OAZ33" s="243"/>
      <c r="OBA33" s="244"/>
      <c r="OBB33" s="242"/>
      <c r="OBC33" s="242"/>
      <c r="OBD33" s="243"/>
      <c r="OBE33" s="244"/>
      <c r="OBF33" s="242"/>
      <c r="OBG33" s="242"/>
      <c r="OBH33" s="243"/>
      <c r="OBI33" s="244"/>
      <c r="OBJ33" s="242"/>
      <c r="OBK33" s="242"/>
      <c r="OBL33" s="243"/>
      <c r="OBM33" s="244"/>
      <c r="OBN33" s="242"/>
      <c r="OBO33" s="242"/>
      <c r="OBP33" s="243"/>
      <c r="OBQ33" s="244"/>
      <c r="OBR33" s="242"/>
      <c r="OBS33" s="242"/>
      <c r="OBT33" s="243"/>
      <c r="OBU33" s="244"/>
      <c r="OBV33" s="242"/>
      <c r="OBW33" s="242"/>
      <c r="OBX33" s="243"/>
      <c r="OBY33" s="244"/>
      <c r="OBZ33" s="242"/>
      <c r="OCA33" s="242"/>
      <c r="OCB33" s="243"/>
      <c r="OCC33" s="244"/>
      <c r="OCD33" s="242"/>
      <c r="OCE33" s="242"/>
      <c r="OCF33" s="243"/>
      <c r="OCG33" s="244"/>
      <c r="OCH33" s="242"/>
      <c r="OCI33" s="242"/>
      <c r="OCJ33" s="243"/>
      <c r="OCK33" s="244"/>
      <c r="OCL33" s="242"/>
      <c r="OCM33" s="242"/>
      <c r="OCN33" s="243"/>
      <c r="OCO33" s="244"/>
      <c r="OCP33" s="242"/>
      <c r="OCQ33" s="242"/>
      <c r="OCR33" s="243"/>
      <c r="OCS33" s="244"/>
      <c r="OCT33" s="242"/>
      <c r="OCU33" s="242"/>
      <c r="OCV33" s="243"/>
      <c r="OCW33" s="244"/>
      <c r="OCX33" s="242"/>
      <c r="OCY33" s="242"/>
      <c r="OCZ33" s="243"/>
      <c r="ODA33" s="244"/>
      <c r="ODB33" s="242"/>
      <c r="ODC33" s="242"/>
      <c r="ODD33" s="243"/>
      <c r="ODE33" s="244"/>
      <c r="ODF33" s="242"/>
      <c r="ODG33" s="242"/>
      <c r="ODH33" s="243"/>
      <c r="ODI33" s="244"/>
      <c r="ODJ33" s="242"/>
      <c r="ODK33" s="242"/>
      <c r="ODL33" s="243"/>
      <c r="ODM33" s="244"/>
      <c r="ODN33" s="242"/>
      <c r="ODO33" s="242"/>
      <c r="ODP33" s="243"/>
      <c r="ODQ33" s="244"/>
      <c r="ODR33" s="242"/>
      <c r="ODS33" s="242"/>
      <c r="ODT33" s="243"/>
      <c r="ODU33" s="244"/>
      <c r="ODV33" s="242"/>
      <c r="ODW33" s="242"/>
      <c r="ODX33" s="243"/>
      <c r="ODY33" s="244"/>
      <c r="ODZ33" s="242"/>
      <c r="OEA33" s="242"/>
      <c r="OEB33" s="243"/>
      <c r="OEC33" s="244"/>
      <c r="OED33" s="242"/>
      <c r="OEE33" s="242"/>
      <c r="OEF33" s="243"/>
      <c r="OEG33" s="244"/>
      <c r="OEH33" s="242"/>
      <c r="OEI33" s="242"/>
      <c r="OEJ33" s="243"/>
      <c r="OEK33" s="244"/>
      <c r="OEL33" s="242"/>
      <c r="OEM33" s="242"/>
      <c r="OEN33" s="243"/>
      <c r="OEO33" s="244"/>
      <c r="OEP33" s="242"/>
      <c r="OEQ33" s="242"/>
      <c r="OER33" s="243"/>
      <c r="OES33" s="244"/>
      <c r="OET33" s="242"/>
      <c r="OEU33" s="242"/>
      <c r="OEV33" s="243"/>
      <c r="OEW33" s="244"/>
      <c r="OEX33" s="242"/>
      <c r="OEY33" s="242"/>
      <c r="OEZ33" s="243"/>
      <c r="OFA33" s="244"/>
      <c r="OFB33" s="242"/>
      <c r="OFC33" s="242"/>
      <c r="OFD33" s="243"/>
      <c r="OFE33" s="244"/>
      <c r="OFF33" s="242"/>
      <c r="OFG33" s="242"/>
      <c r="OFH33" s="243"/>
      <c r="OFI33" s="244"/>
      <c r="OFJ33" s="242"/>
      <c r="OFK33" s="242"/>
      <c r="OFL33" s="243"/>
      <c r="OFM33" s="244"/>
      <c r="OFN33" s="242"/>
      <c r="OFO33" s="242"/>
      <c r="OFP33" s="243"/>
      <c r="OFQ33" s="244"/>
      <c r="OFR33" s="242"/>
      <c r="OFS33" s="242"/>
      <c r="OFT33" s="243"/>
      <c r="OFU33" s="244"/>
      <c r="OFV33" s="242"/>
      <c r="OFW33" s="242"/>
      <c r="OFX33" s="243"/>
      <c r="OFY33" s="244"/>
      <c r="OFZ33" s="242"/>
      <c r="OGA33" s="242"/>
      <c r="OGB33" s="243"/>
      <c r="OGC33" s="244"/>
      <c r="OGD33" s="242"/>
      <c r="OGE33" s="242"/>
      <c r="OGF33" s="243"/>
      <c r="OGG33" s="244"/>
      <c r="OGH33" s="242"/>
      <c r="OGI33" s="242"/>
      <c r="OGJ33" s="243"/>
      <c r="OGK33" s="244"/>
      <c r="OGL33" s="242"/>
      <c r="OGM33" s="242"/>
      <c r="OGN33" s="243"/>
      <c r="OGO33" s="244"/>
      <c r="OGP33" s="242"/>
      <c r="OGQ33" s="242"/>
      <c r="OGR33" s="243"/>
      <c r="OGS33" s="244"/>
      <c r="OGT33" s="242"/>
      <c r="OGU33" s="242"/>
      <c r="OGV33" s="243"/>
      <c r="OGW33" s="244"/>
      <c r="OGX33" s="242"/>
      <c r="OGY33" s="242"/>
      <c r="OGZ33" s="243"/>
      <c r="OHA33" s="244"/>
      <c r="OHB33" s="242"/>
      <c r="OHC33" s="242"/>
      <c r="OHD33" s="243"/>
      <c r="OHE33" s="244"/>
      <c r="OHF33" s="242"/>
      <c r="OHG33" s="242"/>
      <c r="OHH33" s="243"/>
      <c r="OHI33" s="244"/>
      <c r="OHJ33" s="242"/>
      <c r="OHK33" s="242"/>
      <c r="OHL33" s="243"/>
      <c r="OHM33" s="244"/>
      <c r="OHN33" s="242"/>
      <c r="OHO33" s="242"/>
      <c r="OHP33" s="243"/>
      <c r="OHQ33" s="244"/>
      <c r="OHR33" s="242"/>
      <c r="OHS33" s="242"/>
      <c r="OHT33" s="243"/>
      <c r="OHU33" s="244"/>
      <c r="OHV33" s="242"/>
      <c r="OHW33" s="242"/>
      <c r="OHX33" s="243"/>
      <c r="OHY33" s="244"/>
      <c r="OHZ33" s="242"/>
      <c r="OIA33" s="242"/>
      <c r="OIB33" s="243"/>
      <c r="OIC33" s="244"/>
      <c r="OID33" s="242"/>
      <c r="OIE33" s="242"/>
      <c r="OIF33" s="243"/>
      <c r="OIG33" s="244"/>
      <c r="OIH33" s="242"/>
      <c r="OII33" s="242"/>
      <c r="OIJ33" s="243"/>
      <c r="OIK33" s="244"/>
      <c r="OIL33" s="242"/>
      <c r="OIM33" s="242"/>
      <c r="OIN33" s="243"/>
      <c r="OIO33" s="244"/>
      <c r="OIP33" s="242"/>
      <c r="OIQ33" s="242"/>
      <c r="OIR33" s="243"/>
      <c r="OIS33" s="244"/>
      <c r="OIT33" s="242"/>
      <c r="OIU33" s="242"/>
      <c r="OIV33" s="243"/>
      <c r="OIW33" s="244"/>
      <c r="OIX33" s="242"/>
      <c r="OIY33" s="242"/>
      <c r="OIZ33" s="243"/>
      <c r="OJA33" s="244"/>
      <c r="OJB33" s="242"/>
      <c r="OJC33" s="242"/>
      <c r="OJD33" s="243"/>
      <c r="OJE33" s="244"/>
      <c r="OJF33" s="242"/>
      <c r="OJG33" s="242"/>
      <c r="OJH33" s="243"/>
      <c r="OJI33" s="244"/>
      <c r="OJJ33" s="242"/>
      <c r="OJK33" s="242"/>
      <c r="OJL33" s="243"/>
      <c r="OJM33" s="244"/>
      <c r="OJN33" s="242"/>
      <c r="OJO33" s="242"/>
      <c r="OJP33" s="243"/>
      <c r="OJQ33" s="244"/>
      <c r="OJR33" s="242"/>
      <c r="OJS33" s="242"/>
      <c r="OJT33" s="243"/>
      <c r="OJU33" s="244"/>
      <c r="OJV33" s="242"/>
      <c r="OJW33" s="242"/>
      <c r="OJX33" s="243"/>
      <c r="OJY33" s="244"/>
      <c r="OJZ33" s="242"/>
      <c r="OKA33" s="242"/>
      <c r="OKB33" s="243"/>
      <c r="OKC33" s="244"/>
      <c r="OKD33" s="242"/>
      <c r="OKE33" s="242"/>
      <c r="OKF33" s="243"/>
      <c r="OKG33" s="244"/>
      <c r="OKH33" s="242"/>
      <c r="OKI33" s="242"/>
      <c r="OKJ33" s="243"/>
      <c r="OKK33" s="244"/>
      <c r="OKL33" s="242"/>
      <c r="OKM33" s="242"/>
      <c r="OKN33" s="243"/>
      <c r="OKO33" s="244"/>
      <c r="OKP33" s="242"/>
      <c r="OKQ33" s="242"/>
      <c r="OKR33" s="243"/>
      <c r="OKS33" s="244"/>
      <c r="OKT33" s="242"/>
      <c r="OKU33" s="242"/>
      <c r="OKV33" s="243"/>
      <c r="OKW33" s="244"/>
      <c r="OKX33" s="242"/>
      <c r="OKY33" s="242"/>
      <c r="OKZ33" s="243"/>
      <c r="OLA33" s="244"/>
      <c r="OLB33" s="242"/>
      <c r="OLC33" s="242"/>
      <c r="OLD33" s="243"/>
      <c r="OLE33" s="244"/>
      <c r="OLF33" s="242"/>
      <c r="OLG33" s="242"/>
      <c r="OLH33" s="243"/>
      <c r="OLI33" s="244"/>
      <c r="OLJ33" s="242"/>
      <c r="OLK33" s="242"/>
      <c r="OLL33" s="243"/>
      <c r="OLM33" s="244"/>
      <c r="OLN33" s="242"/>
      <c r="OLO33" s="242"/>
      <c r="OLP33" s="243"/>
      <c r="OLQ33" s="244"/>
      <c r="OLR33" s="242"/>
      <c r="OLS33" s="242"/>
      <c r="OLT33" s="243"/>
      <c r="OLU33" s="244"/>
      <c r="OLV33" s="242"/>
      <c r="OLW33" s="242"/>
      <c r="OLX33" s="243"/>
      <c r="OLY33" s="244"/>
      <c r="OLZ33" s="242"/>
      <c r="OMA33" s="242"/>
      <c r="OMB33" s="243"/>
      <c r="OMC33" s="244"/>
      <c r="OMD33" s="242"/>
      <c r="OME33" s="242"/>
      <c r="OMF33" s="243"/>
      <c r="OMG33" s="244"/>
      <c r="OMH33" s="242"/>
      <c r="OMI33" s="242"/>
      <c r="OMJ33" s="243"/>
      <c r="OMK33" s="244"/>
      <c r="OML33" s="242"/>
      <c r="OMM33" s="242"/>
      <c r="OMN33" s="243"/>
      <c r="OMO33" s="244"/>
      <c r="OMP33" s="242"/>
      <c r="OMQ33" s="242"/>
      <c r="OMR33" s="243"/>
      <c r="OMS33" s="244"/>
      <c r="OMT33" s="242"/>
      <c r="OMU33" s="242"/>
      <c r="OMV33" s="243"/>
      <c r="OMW33" s="244"/>
      <c r="OMX33" s="242"/>
      <c r="OMY33" s="242"/>
      <c r="OMZ33" s="243"/>
      <c r="ONA33" s="244"/>
      <c r="ONB33" s="242"/>
      <c r="ONC33" s="242"/>
      <c r="OND33" s="243"/>
      <c r="ONE33" s="244"/>
      <c r="ONF33" s="242"/>
      <c r="ONG33" s="242"/>
      <c r="ONH33" s="243"/>
      <c r="ONI33" s="244"/>
      <c r="ONJ33" s="242"/>
      <c r="ONK33" s="242"/>
      <c r="ONL33" s="243"/>
      <c r="ONM33" s="244"/>
      <c r="ONN33" s="242"/>
      <c r="ONO33" s="242"/>
      <c r="ONP33" s="243"/>
      <c r="ONQ33" s="244"/>
      <c r="ONR33" s="242"/>
      <c r="ONS33" s="242"/>
      <c r="ONT33" s="243"/>
      <c r="ONU33" s="244"/>
      <c r="ONV33" s="242"/>
      <c r="ONW33" s="242"/>
      <c r="ONX33" s="243"/>
      <c r="ONY33" s="244"/>
      <c r="ONZ33" s="242"/>
      <c r="OOA33" s="242"/>
      <c r="OOB33" s="243"/>
      <c r="OOC33" s="244"/>
      <c r="OOD33" s="242"/>
      <c r="OOE33" s="242"/>
      <c r="OOF33" s="243"/>
      <c r="OOG33" s="244"/>
      <c r="OOH33" s="242"/>
      <c r="OOI33" s="242"/>
      <c r="OOJ33" s="243"/>
      <c r="OOK33" s="244"/>
      <c r="OOL33" s="242"/>
      <c r="OOM33" s="242"/>
      <c r="OON33" s="243"/>
      <c r="OOO33" s="244"/>
      <c r="OOP33" s="242"/>
      <c r="OOQ33" s="242"/>
      <c r="OOR33" s="243"/>
      <c r="OOS33" s="244"/>
      <c r="OOT33" s="242"/>
      <c r="OOU33" s="242"/>
      <c r="OOV33" s="243"/>
      <c r="OOW33" s="244"/>
      <c r="OOX33" s="242"/>
      <c r="OOY33" s="242"/>
      <c r="OOZ33" s="243"/>
      <c r="OPA33" s="244"/>
      <c r="OPB33" s="242"/>
      <c r="OPC33" s="242"/>
      <c r="OPD33" s="243"/>
      <c r="OPE33" s="244"/>
      <c r="OPF33" s="242"/>
      <c r="OPG33" s="242"/>
      <c r="OPH33" s="243"/>
      <c r="OPI33" s="244"/>
      <c r="OPJ33" s="242"/>
      <c r="OPK33" s="242"/>
      <c r="OPL33" s="243"/>
      <c r="OPM33" s="244"/>
      <c r="OPN33" s="242"/>
      <c r="OPO33" s="242"/>
      <c r="OPP33" s="243"/>
      <c r="OPQ33" s="244"/>
      <c r="OPR33" s="242"/>
      <c r="OPS33" s="242"/>
      <c r="OPT33" s="243"/>
      <c r="OPU33" s="244"/>
      <c r="OPV33" s="242"/>
      <c r="OPW33" s="242"/>
      <c r="OPX33" s="243"/>
      <c r="OPY33" s="244"/>
      <c r="OPZ33" s="242"/>
      <c r="OQA33" s="242"/>
      <c r="OQB33" s="243"/>
      <c r="OQC33" s="244"/>
      <c r="OQD33" s="242"/>
      <c r="OQE33" s="242"/>
      <c r="OQF33" s="243"/>
      <c r="OQG33" s="244"/>
      <c r="OQH33" s="242"/>
      <c r="OQI33" s="242"/>
      <c r="OQJ33" s="243"/>
      <c r="OQK33" s="244"/>
      <c r="OQL33" s="242"/>
      <c r="OQM33" s="242"/>
      <c r="OQN33" s="243"/>
      <c r="OQO33" s="244"/>
      <c r="OQP33" s="242"/>
      <c r="OQQ33" s="242"/>
      <c r="OQR33" s="243"/>
      <c r="OQS33" s="244"/>
      <c r="OQT33" s="242"/>
      <c r="OQU33" s="242"/>
      <c r="OQV33" s="243"/>
      <c r="OQW33" s="244"/>
      <c r="OQX33" s="242"/>
      <c r="OQY33" s="242"/>
      <c r="OQZ33" s="243"/>
      <c r="ORA33" s="244"/>
      <c r="ORB33" s="242"/>
      <c r="ORC33" s="242"/>
      <c r="ORD33" s="243"/>
      <c r="ORE33" s="244"/>
      <c r="ORF33" s="242"/>
      <c r="ORG33" s="242"/>
      <c r="ORH33" s="243"/>
      <c r="ORI33" s="244"/>
      <c r="ORJ33" s="242"/>
      <c r="ORK33" s="242"/>
      <c r="ORL33" s="243"/>
      <c r="ORM33" s="244"/>
      <c r="ORN33" s="242"/>
      <c r="ORO33" s="242"/>
      <c r="ORP33" s="243"/>
      <c r="ORQ33" s="244"/>
      <c r="ORR33" s="242"/>
      <c r="ORS33" s="242"/>
      <c r="ORT33" s="243"/>
      <c r="ORU33" s="244"/>
      <c r="ORV33" s="242"/>
      <c r="ORW33" s="242"/>
      <c r="ORX33" s="243"/>
      <c r="ORY33" s="244"/>
      <c r="ORZ33" s="242"/>
      <c r="OSA33" s="242"/>
      <c r="OSB33" s="243"/>
      <c r="OSC33" s="244"/>
      <c r="OSD33" s="242"/>
      <c r="OSE33" s="242"/>
      <c r="OSF33" s="243"/>
      <c r="OSG33" s="244"/>
      <c r="OSH33" s="242"/>
      <c r="OSI33" s="242"/>
      <c r="OSJ33" s="243"/>
      <c r="OSK33" s="244"/>
      <c r="OSL33" s="242"/>
      <c r="OSM33" s="242"/>
      <c r="OSN33" s="243"/>
      <c r="OSO33" s="244"/>
      <c r="OSP33" s="242"/>
      <c r="OSQ33" s="242"/>
      <c r="OSR33" s="243"/>
      <c r="OSS33" s="244"/>
      <c r="OST33" s="242"/>
      <c r="OSU33" s="242"/>
      <c r="OSV33" s="243"/>
      <c r="OSW33" s="244"/>
      <c r="OSX33" s="242"/>
      <c r="OSY33" s="242"/>
      <c r="OSZ33" s="243"/>
      <c r="OTA33" s="244"/>
      <c r="OTB33" s="242"/>
      <c r="OTC33" s="242"/>
      <c r="OTD33" s="243"/>
      <c r="OTE33" s="244"/>
      <c r="OTF33" s="242"/>
      <c r="OTG33" s="242"/>
      <c r="OTH33" s="243"/>
      <c r="OTI33" s="244"/>
      <c r="OTJ33" s="242"/>
      <c r="OTK33" s="242"/>
      <c r="OTL33" s="243"/>
      <c r="OTM33" s="244"/>
      <c r="OTN33" s="242"/>
      <c r="OTO33" s="242"/>
      <c r="OTP33" s="243"/>
      <c r="OTQ33" s="244"/>
      <c r="OTR33" s="242"/>
      <c r="OTS33" s="242"/>
      <c r="OTT33" s="243"/>
      <c r="OTU33" s="244"/>
      <c r="OTV33" s="242"/>
      <c r="OTW33" s="242"/>
      <c r="OTX33" s="243"/>
      <c r="OTY33" s="244"/>
      <c r="OTZ33" s="242"/>
      <c r="OUA33" s="242"/>
      <c r="OUB33" s="243"/>
      <c r="OUC33" s="244"/>
      <c r="OUD33" s="242"/>
      <c r="OUE33" s="242"/>
      <c r="OUF33" s="243"/>
      <c r="OUG33" s="244"/>
      <c r="OUH33" s="242"/>
      <c r="OUI33" s="242"/>
      <c r="OUJ33" s="243"/>
      <c r="OUK33" s="244"/>
      <c r="OUL33" s="242"/>
      <c r="OUM33" s="242"/>
      <c r="OUN33" s="243"/>
      <c r="OUO33" s="244"/>
      <c r="OUP33" s="242"/>
      <c r="OUQ33" s="242"/>
      <c r="OUR33" s="243"/>
      <c r="OUS33" s="244"/>
      <c r="OUT33" s="242"/>
      <c r="OUU33" s="242"/>
      <c r="OUV33" s="243"/>
      <c r="OUW33" s="244"/>
      <c r="OUX33" s="242"/>
      <c r="OUY33" s="242"/>
      <c r="OUZ33" s="243"/>
      <c r="OVA33" s="244"/>
      <c r="OVB33" s="242"/>
      <c r="OVC33" s="242"/>
      <c r="OVD33" s="243"/>
      <c r="OVE33" s="244"/>
      <c r="OVF33" s="242"/>
      <c r="OVG33" s="242"/>
      <c r="OVH33" s="243"/>
      <c r="OVI33" s="244"/>
      <c r="OVJ33" s="242"/>
      <c r="OVK33" s="242"/>
      <c r="OVL33" s="243"/>
      <c r="OVM33" s="244"/>
      <c r="OVN33" s="242"/>
      <c r="OVO33" s="242"/>
      <c r="OVP33" s="243"/>
      <c r="OVQ33" s="244"/>
      <c r="OVR33" s="242"/>
      <c r="OVS33" s="242"/>
      <c r="OVT33" s="243"/>
      <c r="OVU33" s="244"/>
      <c r="OVV33" s="242"/>
      <c r="OVW33" s="242"/>
      <c r="OVX33" s="243"/>
      <c r="OVY33" s="244"/>
      <c r="OVZ33" s="242"/>
      <c r="OWA33" s="242"/>
      <c r="OWB33" s="243"/>
      <c r="OWC33" s="244"/>
      <c r="OWD33" s="242"/>
      <c r="OWE33" s="242"/>
      <c r="OWF33" s="243"/>
      <c r="OWG33" s="244"/>
      <c r="OWH33" s="242"/>
      <c r="OWI33" s="242"/>
      <c r="OWJ33" s="243"/>
      <c r="OWK33" s="244"/>
      <c r="OWL33" s="242"/>
      <c r="OWM33" s="242"/>
      <c r="OWN33" s="243"/>
      <c r="OWO33" s="244"/>
      <c r="OWP33" s="242"/>
      <c r="OWQ33" s="242"/>
      <c r="OWR33" s="243"/>
      <c r="OWS33" s="244"/>
      <c r="OWT33" s="242"/>
      <c r="OWU33" s="242"/>
      <c r="OWV33" s="243"/>
      <c r="OWW33" s="244"/>
      <c r="OWX33" s="242"/>
      <c r="OWY33" s="242"/>
      <c r="OWZ33" s="243"/>
      <c r="OXA33" s="244"/>
      <c r="OXB33" s="242"/>
      <c r="OXC33" s="242"/>
      <c r="OXD33" s="243"/>
      <c r="OXE33" s="244"/>
      <c r="OXF33" s="242"/>
      <c r="OXG33" s="242"/>
      <c r="OXH33" s="243"/>
      <c r="OXI33" s="244"/>
      <c r="OXJ33" s="242"/>
      <c r="OXK33" s="242"/>
      <c r="OXL33" s="243"/>
      <c r="OXM33" s="244"/>
      <c r="OXN33" s="242"/>
      <c r="OXO33" s="242"/>
      <c r="OXP33" s="243"/>
      <c r="OXQ33" s="244"/>
      <c r="OXR33" s="242"/>
      <c r="OXS33" s="242"/>
      <c r="OXT33" s="243"/>
      <c r="OXU33" s="244"/>
      <c r="OXV33" s="242"/>
      <c r="OXW33" s="242"/>
      <c r="OXX33" s="243"/>
      <c r="OXY33" s="244"/>
      <c r="OXZ33" s="242"/>
      <c r="OYA33" s="242"/>
      <c r="OYB33" s="243"/>
      <c r="OYC33" s="244"/>
      <c r="OYD33" s="242"/>
      <c r="OYE33" s="242"/>
      <c r="OYF33" s="243"/>
      <c r="OYG33" s="244"/>
      <c r="OYH33" s="242"/>
      <c r="OYI33" s="242"/>
      <c r="OYJ33" s="243"/>
      <c r="OYK33" s="244"/>
      <c r="OYL33" s="242"/>
      <c r="OYM33" s="242"/>
      <c r="OYN33" s="243"/>
      <c r="OYO33" s="244"/>
      <c r="OYP33" s="242"/>
      <c r="OYQ33" s="242"/>
      <c r="OYR33" s="243"/>
      <c r="OYS33" s="244"/>
      <c r="OYT33" s="242"/>
      <c r="OYU33" s="242"/>
      <c r="OYV33" s="243"/>
      <c r="OYW33" s="244"/>
      <c r="OYX33" s="242"/>
      <c r="OYY33" s="242"/>
      <c r="OYZ33" s="243"/>
      <c r="OZA33" s="244"/>
      <c r="OZB33" s="242"/>
      <c r="OZC33" s="242"/>
      <c r="OZD33" s="243"/>
      <c r="OZE33" s="244"/>
      <c r="OZF33" s="242"/>
      <c r="OZG33" s="242"/>
      <c r="OZH33" s="243"/>
      <c r="OZI33" s="244"/>
      <c r="OZJ33" s="242"/>
      <c r="OZK33" s="242"/>
      <c r="OZL33" s="243"/>
      <c r="OZM33" s="244"/>
      <c r="OZN33" s="242"/>
      <c r="OZO33" s="242"/>
      <c r="OZP33" s="243"/>
      <c r="OZQ33" s="244"/>
      <c r="OZR33" s="242"/>
      <c r="OZS33" s="242"/>
      <c r="OZT33" s="243"/>
      <c r="OZU33" s="244"/>
      <c r="OZV33" s="242"/>
      <c r="OZW33" s="242"/>
      <c r="OZX33" s="243"/>
      <c r="OZY33" s="244"/>
      <c r="OZZ33" s="242"/>
      <c r="PAA33" s="242"/>
      <c r="PAB33" s="243"/>
      <c r="PAC33" s="244"/>
      <c r="PAD33" s="242"/>
      <c r="PAE33" s="242"/>
      <c r="PAF33" s="243"/>
      <c r="PAG33" s="244"/>
      <c r="PAH33" s="242"/>
      <c r="PAI33" s="242"/>
      <c r="PAJ33" s="243"/>
      <c r="PAK33" s="244"/>
      <c r="PAL33" s="242"/>
      <c r="PAM33" s="242"/>
      <c r="PAN33" s="243"/>
      <c r="PAO33" s="244"/>
      <c r="PAP33" s="242"/>
      <c r="PAQ33" s="242"/>
      <c r="PAR33" s="243"/>
      <c r="PAS33" s="244"/>
      <c r="PAT33" s="242"/>
      <c r="PAU33" s="242"/>
      <c r="PAV33" s="243"/>
      <c r="PAW33" s="244"/>
      <c r="PAX33" s="242"/>
      <c r="PAY33" s="242"/>
      <c r="PAZ33" s="243"/>
      <c r="PBA33" s="244"/>
      <c r="PBB33" s="242"/>
      <c r="PBC33" s="242"/>
      <c r="PBD33" s="243"/>
      <c r="PBE33" s="244"/>
      <c r="PBF33" s="242"/>
      <c r="PBG33" s="242"/>
      <c r="PBH33" s="243"/>
      <c r="PBI33" s="244"/>
      <c r="PBJ33" s="242"/>
      <c r="PBK33" s="242"/>
      <c r="PBL33" s="243"/>
      <c r="PBM33" s="244"/>
      <c r="PBN33" s="242"/>
      <c r="PBO33" s="242"/>
      <c r="PBP33" s="243"/>
      <c r="PBQ33" s="244"/>
      <c r="PBR33" s="242"/>
      <c r="PBS33" s="242"/>
      <c r="PBT33" s="243"/>
      <c r="PBU33" s="244"/>
      <c r="PBV33" s="242"/>
      <c r="PBW33" s="242"/>
      <c r="PBX33" s="243"/>
      <c r="PBY33" s="244"/>
      <c r="PBZ33" s="242"/>
      <c r="PCA33" s="242"/>
      <c r="PCB33" s="243"/>
      <c r="PCC33" s="244"/>
      <c r="PCD33" s="242"/>
      <c r="PCE33" s="242"/>
      <c r="PCF33" s="243"/>
      <c r="PCG33" s="244"/>
      <c r="PCH33" s="242"/>
      <c r="PCI33" s="242"/>
      <c r="PCJ33" s="243"/>
      <c r="PCK33" s="244"/>
      <c r="PCL33" s="242"/>
      <c r="PCM33" s="242"/>
      <c r="PCN33" s="243"/>
      <c r="PCO33" s="244"/>
      <c r="PCP33" s="242"/>
      <c r="PCQ33" s="242"/>
      <c r="PCR33" s="243"/>
      <c r="PCS33" s="244"/>
      <c r="PCT33" s="242"/>
      <c r="PCU33" s="242"/>
      <c r="PCV33" s="243"/>
      <c r="PCW33" s="244"/>
      <c r="PCX33" s="242"/>
      <c r="PCY33" s="242"/>
      <c r="PCZ33" s="243"/>
      <c r="PDA33" s="244"/>
      <c r="PDB33" s="242"/>
      <c r="PDC33" s="242"/>
      <c r="PDD33" s="243"/>
      <c r="PDE33" s="244"/>
      <c r="PDF33" s="242"/>
      <c r="PDG33" s="242"/>
      <c r="PDH33" s="243"/>
      <c r="PDI33" s="244"/>
      <c r="PDJ33" s="242"/>
      <c r="PDK33" s="242"/>
      <c r="PDL33" s="243"/>
      <c r="PDM33" s="244"/>
      <c r="PDN33" s="242"/>
      <c r="PDO33" s="242"/>
      <c r="PDP33" s="243"/>
      <c r="PDQ33" s="244"/>
      <c r="PDR33" s="242"/>
      <c r="PDS33" s="242"/>
      <c r="PDT33" s="243"/>
      <c r="PDU33" s="244"/>
      <c r="PDV33" s="242"/>
      <c r="PDW33" s="242"/>
      <c r="PDX33" s="243"/>
      <c r="PDY33" s="244"/>
      <c r="PDZ33" s="242"/>
      <c r="PEA33" s="242"/>
      <c r="PEB33" s="243"/>
      <c r="PEC33" s="244"/>
      <c r="PED33" s="242"/>
      <c r="PEE33" s="242"/>
      <c r="PEF33" s="243"/>
      <c r="PEG33" s="244"/>
      <c r="PEH33" s="242"/>
      <c r="PEI33" s="242"/>
      <c r="PEJ33" s="243"/>
      <c r="PEK33" s="244"/>
      <c r="PEL33" s="242"/>
      <c r="PEM33" s="242"/>
      <c r="PEN33" s="243"/>
      <c r="PEO33" s="244"/>
      <c r="PEP33" s="242"/>
      <c r="PEQ33" s="242"/>
      <c r="PER33" s="243"/>
      <c r="PES33" s="244"/>
      <c r="PET33" s="242"/>
      <c r="PEU33" s="242"/>
      <c r="PEV33" s="243"/>
      <c r="PEW33" s="244"/>
      <c r="PEX33" s="242"/>
      <c r="PEY33" s="242"/>
      <c r="PEZ33" s="243"/>
      <c r="PFA33" s="244"/>
      <c r="PFB33" s="242"/>
      <c r="PFC33" s="242"/>
      <c r="PFD33" s="243"/>
      <c r="PFE33" s="244"/>
      <c r="PFF33" s="242"/>
      <c r="PFG33" s="242"/>
      <c r="PFH33" s="243"/>
      <c r="PFI33" s="244"/>
      <c r="PFJ33" s="242"/>
      <c r="PFK33" s="242"/>
      <c r="PFL33" s="243"/>
      <c r="PFM33" s="244"/>
      <c r="PFN33" s="242"/>
      <c r="PFO33" s="242"/>
      <c r="PFP33" s="243"/>
      <c r="PFQ33" s="244"/>
      <c r="PFR33" s="242"/>
      <c r="PFS33" s="242"/>
      <c r="PFT33" s="243"/>
      <c r="PFU33" s="244"/>
      <c r="PFV33" s="242"/>
      <c r="PFW33" s="242"/>
      <c r="PFX33" s="243"/>
      <c r="PFY33" s="244"/>
      <c r="PFZ33" s="242"/>
      <c r="PGA33" s="242"/>
      <c r="PGB33" s="243"/>
      <c r="PGC33" s="244"/>
      <c r="PGD33" s="242"/>
      <c r="PGE33" s="242"/>
      <c r="PGF33" s="243"/>
      <c r="PGG33" s="244"/>
      <c r="PGH33" s="242"/>
      <c r="PGI33" s="242"/>
      <c r="PGJ33" s="243"/>
      <c r="PGK33" s="244"/>
      <c r="PGL33" s="242"/>
      <c r="PGM33" s="242"/>
      <c r="PGN33" s="243"/>
      <c r="PGO33" s="244"/>
      <c r="PGP33" s="242"/>
      <c r="PGQ33" s="242"/>
      <c r="PGR33" s="243"/>
      <c r="PGS33" s="244"/>
      <c r="PGT33" s="242"/>
      <c r="PGU33" s="242"/>
      <c r="PGV33" s="243"/>
      <c r="PGW33" s="244"/>
      <c r="PGX33" s="242"/>
      <c r="PGY33" s="242"/>
      <c r="PGZ33" s="243"/>
      <c r="PHA33" s="244"/>
      <c r="PHB33" s="242"/>
      <c r="PHC33" s="242"/>
      <c r="PHD33" s="243"/>
      <c r="PHE33" s="244"/>
      <c r="PHF33" s="242"/>
      <c r="PHG33" s="242"/>
      <c r="PHH33" s="243"/>
      <c r="PHI33" s="244"/>
      <c r="PHJ33" s="242"/>
      <c r="PHK33" s="242"/>
      <c r="PHL33" s="243"/>
      <c r="PHM33" s="244"/>
      <c r="PHN33" s="242"/>
      <c r="PHO33" s="242"/>
      <c r="PHP33" s="243"/>
      <c r="PHQ33" s="244"/>
      <c r="PHR33" s="242"/>
      <c r="PHS33" s="242"/>
      <c r="PHT33" s="243"/>
      <c r="PHU33" s="244"/>
      <c r="PHV33" s="242"/>
      <c r="PHW33" s="242"/>
      <c r="PHX33" s="243"/>
      <c r="PHY33" s="244"/>
      <c r="PHZ33" s="242"/>
      <c r="PIA33" s="242"/>
      <c r="PIB33" s="243"/>
      <c r="PIC33" s="244"/>
      <c r="PID33" s="242"/>
      <c r="PIE33" s="242"/>
      <c r="PIF33" s="243"/>
      <c r="PIG33" s="244"/>
      <c r="PIH33" s="242"/>
      <c r="PII33" s="242"/>
      <c r="PIJ33" s="243"/>
      <c r="PIK33" s="244"/>
      <c r="PIL33" s="242"/>
      <c r="PIM33" s="242"/>
      <c r="PIN33" s="243"/>
      <c r="PIO33" s="244"/>
      <c r="PIP33" s="242"/>
      <c r="PIQ33" s="242"/>
      <c r="PIR33" s="243"/>
      <c r="PIS33" s="244"/>
      <c r="PIT33" s="242"/>
      <c r="PIU33" s="242"/>
      <c r="PIV33" s="243"/>
      <c r="PIW33" s="244"/>
      <c r="PIX33" s="242"/>
      <c r="PIY33" s="242"/>
      <c r="PIZ33" s="243"/>
      <c r="PJA33" s="244"/>
      <c r="PJB33" s="242"/>
      <c r="PJC33" s="242"/>
      <c r="PJD33" s="243"/>
      <c r="PJE33" s="244"/>
      <c r="PJF33" s="242"/>
      <c r="PJG33" s="242"/>
      <c r="PJH33" s="243"/>
      <c r="PJI33" s="244"/>
      <c r="PJJ33" s="242"/>
      <c r="PJK33" s="242"/>
      <c r="PJL33" s="243"/>
      <c r="PJM33" s="244"/>
      <c r="PJN33" s="242"/>
      <c r="PJO33" s="242"/>
      <c r="PJP33" s="243"/>
      <c r="PJQ33" s="244"/>
      <c r="PJR33" s="242"/>
      <c r="PJS33" s="242"/>
      <c r="PJT33" s="243"/>
      <c r="PJU33" s="244"/>
      <c r="PJV33" s="242"/>
      <c r="PJW33" s="242"/>
      <c r="PJX33" s="243"/>
      <c r="PJY33" s="244"/>
      <c r="PJZ33" s="242"/>
      <c r="PKA33" s="242"/>
      <c r="PKB33" s="243"/>
      <c r="PKC33" s="244"/>
      <c r="PKD33" s="242"/>
      <c r="PKE33" s="242"/>
      <c r="PKF33" s="243"/>
      <c r="PKG33" s="244"/>
      <c r="PKH33" s="242"/>
      <c r="PKI33" s="242"/>
      <c r="PKJ33" s="243"/>
      <c r="PKK33" s="244"/>
      <c r="PKL33" s="242"/>
      <c r="PKM33" s="242"/>
      <c r="PKN33" s="243"/>
      <c r="PKO33" s="244"/>
      <c r="PKP33" s="242"/>
      <c r="PKQ33" s="242"/>
      <c r="PKR33" s="243"/>
      <c r="PKS33" s="244"/>
      <c r="PKT33" s="242"/>
      <c r="PKU33" s="242"/>
      <c r="PKV33" s="243"/>
      <c r="PKW33" s="244"/>
      <c r="PKX33" s="242"/>
      <c r="PKY33" s="242"/>
      <c r="PKZ33" s="243"/>
      <c r="PLA33" s="244"/>
      <c r="PLB33" s="242"/>
      <c r="PLC33" s="242"/>
      <c r="PLD33" s="243"/>
      <c r="PLE33" s="244"/>
      <c r="PLF33" s="242"/>
      <c r="PLG33" s="242"/>
      <c r="PLH33" s="243"/>
      <c r="PLI33" s="244"/>
      <c r="PLJ33" s="242"/>
      <c r="PLK33" s="242"/>
      <c r="PLL33" s="243"/>
      <c r="PLM33" s="244"/>
      <c r="PLN33" s="242"/>
      <c r="PLO33" s="242"/>
      <c r="PLP33" s="243"/>
      <c r="PLQ33" s="244"/>
      <c r="PLR33" s="242"/>
      <c r="PLS33" s="242"/>
      <c r="PLT33" s="243"/>
      <c r="PLU33" s="244"/>
      <c r="PLV33" s="242"/>
      <c r="PLW33" s="242"/>
      <c r="PLX33" s="243"/>
      <c r="PLY33" s="244"/>
      <c r="PLZ33" s="242"/>
      <c r="PMA33" s="242"/>
      <c r="PMB33" s="243"/>
      <c r="PMC33" s="244"/>
      <c r="PMD33" s="242"/>
      <c r="PME33" s="242"/>
      <c r="PMF33" s="243"/>
      <c r="PMG33" s="244"/>
      <c r="PMH33" s="242"/>
      <c r="PMI33" s="242"/>
      <c r="PMJ33" s="243"/>
      <c r="PMK33" s="244"/>
      <c r="PML33" s="242"/>
      <c r="PMM33" s="242"/>
      <c r="PMN33" s="243"/>
      <c r="PMO33" s="244"/>
      <c r="PMP33" s="242"/>
      <c r="PMQ33" s="242"/>
      <c r="PMR33" s="243"/>
      <c r="PMS33" s="244"/>
      <c r="PMT33" s="242"/>
      <c r="PMU33" s="242"/>
      <c r="PMV33" s="243"/>
      <c r="PMW33" s="244"/>
      <c r="PMX33" s="242"/>
      <c r="PMY33" s="242"/>
      <c r="PMZ33" s="243"/>
      <c r="PNA33" s="244"/>
      <c r="PNB33" s="242"/>
      <c r="PNC33" s="242"/>
      <c r="PND33" s="243"/>
      <c r="PNE33" s="244"/>
      <c r="PNF33" s="242"/>
      <c r="PNG33" s="242"/>
      <c r="PNH33" s="243"/>
      <c r="PNI33" s="244"/>
      <c r="PNJ33" s="242"/>
      <c r="PNK33" s="242"/>
      <c r="PNL33" s="243"/>
      <c r="PNM33" s="244"/>
      <c r="PNN33" s="242"/>
      <c r="PNO33" s="242"/>
      <c r="PNP33" s="243"/>
      <c r="PNQ33" s="244"/>
      <c r="PNR33" s="242"/>
      <c r="PNS33" s="242"/>
      <c r="PNT33" s="243"/>
      <c r="PNU33" s="244"/>
      <c r="PNV33" s="242"/>
      <c r="PNW33" s="242"/>
      <c r="PNX33" s="243"/>
      <c r="PNY33" s="244"/>
      <c r="PNZ33" s="242"/>
      <c r="POA33" s="242"/>
      <c r="POB33" s="243"/>
      <c r="POC33" s="244"/>
      <c r="POD33" s="242"/>
      <c r="POE33" s="242"/>
      <c r="POF33" s="243"/>
      <c r="POG33" s="244"/>
      <c r="POH33" s="242"/>
      <c r="POI33" s="242"/>
      <c r="POJ33" s="243"/>
      <c r="POK33" s="244"/>
      <c r="POL33" s="242"/>
      <c r="POM33" s="242"/>
      <c r="PON33" s="243"/>
      <c r="POO33" s="244"/>
      <c r="POP33" s="242"/>
      <c r="POQ33" s="242"/>
      <c r="POR33" s="243"/>
      <c r="POS33" s="244"/>
      <c r="POT33" s="242"/>
      <c r="POU33" s="242"/>
      <c r="POV33" s="243"/>
      <c r="POW33" s="244"/>
      <c r="POX33" s="242"/>
      <c r="POY33" s="242"/>
      <c r="POZ33" s="243"/>
      <c r="PPA33" s="244"/>
      <c r="PPB33" s="242"/>
      <c r="PPC33" s="242"/>
      <c r="PPD33" s="243"/>
      <c r="PPE33" s="244"/>
      <c r="PPF33" s="242"/>
      <c r="PPG33" s="242"/>
      <c r="PPH33" s="243"/>
      <c r="PPI33" s="244"/>
      <c r="PPJ33" s="242"/>
      <c r="PPK33" s="242"/>
      <c r="PPL33" s="243"/>
      <c r="PPM33" s="244"/>
      <c r="PPN33" s="242"/>
      <c r="PPO33" s="242"/>
      <c r="PPP33" s="243"/>
      <c r="PPQ33" s="244"/>
      <c r="PPR33" s="242"/>
      <c r="PPS33" s="242"/>
      <c r="PPT33" s="243"/>
      <c r="PPU33" s="244"/>
      <c r="PPV33" s="242"/>
      <c r="PPW33" s="242"/>
      <c r="PPX33" s="243"/>
      <c r="PPY33" s="244"/>
      <c r="PPZ33" s="242"/>
      <c r="PQA33" s="242"/>
      <c r="PQB33" s="243"/>
      <c r="PQC33" s="244"/>
      <c r="PQD33" s="242"/>
      <c r="PQE33" s="242"/>
      <c r="PQF33" s="243"/>
      <c r="PQG33" s="244"/>
      <c r="PQH33" s="242"/>
      <c r="PQI33" s="242"/>
      <c r="PQJ33" s="243"/>
      <c r="PQK33" s="244"/>
      <c r="PQL33" s="242"/>
      <c r="PQM33" s="242"/>
      <c r="PQN33" s="243"/>
      <c r="PQO33" s="244"/>
      <c r="PQP33" s="242"/>
      <c r="PQQ33" s="242"/>
      <c r="PQR33" s="243"/>
      <c r="PQS33" s="244"/>
      <c r="PQT33" s="242"/>
      <c r="PQU33" s="242"/>
      <c r="PQV33" s="243"/>
      <c r="PQW33" s="244"/>
      <c r="PQX33" s="242"/>
      <c r="PQY33" s="242"/>
      <c r="PQZ33" s="243"/>
      <c r="PRA33" s="244"/>
      <c r="PRB33" s="242"/>
      <c r="PRC33" s="242"/>
      <c r="PRD33" s="243"/>
      <c r="PRE33" s="244"/>
      <c r="PRF33" s="242"/>
      <c r="PRG33" s="242"/>
      <c r="PRH33" s="243"/>
      <c r="PRI33" s="244"/>
      <c r="PRJ33" s="242"/>
      <c r="PRK33" s="242"/>
      <c r="PRL33" s="243"/>
      <c r="PRM33" s="244"/>
      <c r="PRN33" s="242"/>
      <c r="PRO33" s="242"/>
      <c r="PRP33" s="243"/>
      <c r="PRQ33" s="244"/>
      <c r="PRR33" s="242"/>
      <c r="PRS33" s="242"/>
      <c r="PRT33" s="243"/>
      <c r="PRU33" s="244"/>
      <c r="PRV33" s="242"/>
      <c r="PRW33" s="242"/>
      <c r="PRX33" s="243"/>
      <c r="PRY33" s="244"/>
      <c r="PRZ33" s="242"/>
      <c r="PSA33" s="242"/>
      <c r="PSB33" s="243"/>
      <c r="PSC33" s="244"/>
      <c r="PSD33" s="242"/>
      <c r="PSE33" s="242"/>
      <c r="PSF33" s="243"/>
      <c r="PSG33" s="244"/>
      <c r="PSH33" s="242"/>
      <c r="PSI33" s="242"/>
      <c r="PSJ33" s="243"/>
      <c r="PSK33" s="244"/>
      <c r="PSL33" s="242"/>
      <c r="PSM33" s="242"/>
      <c r="PSN33" s="243"/>
      <c r="PSO33" s="244"/>
      <c r="PSP33" s="242"/>
      <c r="PSQ33" s="242"/>
      <c r="PSR33" s="243"/>
      <c r="PSS33" s="244"/>
      <c r="PST33" s="242"/>
      <c r="PSU33" s="242"/>
      <c r="PSV33" s="243"/>
      <c r="PSW33" s="244"/>
      <c r="PSX33" s="242"/>
      <c r="PSY33" s="242"/>
      <c r="PSZ33" s="243"/>
      <c r="PTA33" s="244"/>
      <c r="PTB33" s="242"/>
      <c r="PTC33" s="242"/>
      <c r="PTD33" s="243"/>
      <c r="PTE33" s="244"/>
      <c r="PTF33" s="242"/>
      <c r="PTG33" s="242"/>
      <c r="PTH33" s="243"/>
      <c r="PTI33" s="244"/>
      <c r="PTJ33" s="242"/>
      <c r="PTK33" s="242"/>
      <c r="PTL33" s="243"/>
      <c r="PTM33" s="244"/>
      <c r="PTN33" s="242"/>
      <c r="PTO33" s="242"/>
      <c r="PTP33" s="243"/>
      <c r="PTQ33" s="244"/>
      <c r="PTR33" s="242"/>
      <c r="PTS33" s="242"/>
      <c r="PTT33" s="243"/>
      <c r="PTU33" s="244"/>
      <c r="PTV33" s="242"/>
      <c r="PTW33" s="242"/>
      <c r="PTX33" s="243"/>
      <c r="PTY33" s="244"/>
      <c r="PTZ33" s="242"/>
      <c r="PUA33" s="242"/>
      <c r="PUB33" s="243"/>
      <c r="PUC33" s="244"/>
      <c r="PUD33" s="242"/>
      <c r="PUE33" s="242"/>
      <c r="PUF33" s="243"/>
      <c r="PUG33" s="244"/>
      <c r="PUH33" s="242"/>
      <c r="PUI33" s="242"/>
      <c r="PUJ33" s="243"/>
      <c r="PUK33" s="244"/>
      <c r="PUL33" s="242"/>
      <c r="PUM33" s="242"/>
      <c r="PUN33" s="243"/>
      <c r="PUO33" s="244"/>
      <c r="PUP33" s="242"/>
      <c r="PUQ33" s="242"/>
      <c r="PUR33" s="243"/>
      <c r="PUS33" s="244"/>
      <c r="PUT33" s="242"/>
      <c r="PUU33" s="242"/>
      <c r="PUV33" s="243"/>
      <c r="PUW33" s="244"/>
      <c r="PUX33" s="242"/>
      <c r="PUY33" s="242"/>
      <c r="PUZ33" s="243"/>
      <c r="PVA33" s="244"/>
      <c r="PVB33" s="242"/>
      <c r="PVC33" s="242"/>
      <c r="PVD33" s="243"/>
      <c r="PVE33" s="244"/>
      <c r="PVF33" s="242"/>
      <c r="PVG33" s="242"/>
      <c r="PVH33" s="243"/>
      <c r="PVI33" s="244"/>
      <c r="PVJ33" s="242"/>
      <c r="PVK33" s="242"/>
      <c r="PVL33" s="243"/>
      <c r="PVM33" s="244"/>
      <c r="PVN33" s="242"/>
      <c r="PVO33" s="242"/>
      <c r="PVP33" s="243"/>
      <c r="PVQ33" s="244"/>
      <c r="PVR33" s="242"/>
      <c r="PVS33" s="242"/>
      <c r="PVT33" s="243"/>
      <c r="PVU33" s="244"/>
      <c r="PVV33" s="242"/>
      <c r="PVW33" s="242"/>
      <c r="PVX33" s="243"/>
      <c r="PVY33" s="244"/>
      <c r="PVZ33" s="242"/>
      <c r="PWA33" s="242"/>
      <c r="PWB33" s="243"/>
      <c r="PWC33" s="244"/>
      <c r="PWD33" s="242"/>
      <c r="PWE33" s="242"/>
      <c r="PWF33" s="243"/>
      <c r="PWG33" s="244"/>
      <c r="PWH33" s="242"/>
      <c r="PWI33" s="242"/>
      <c r="PWJ33" s="243"/>
      <c r="PWK33" s="244"/>
      <c r="PWL33" s="242"/>
      <c r="PWM33" s="242"/>
      <c r="PWN33" s="243"/>
      <c r="PWO33" s="244"/>
      <c r="PWP33" s="242"/>
      <c r="PWQ33" s="242"/>
      <c r="PWR33" s="243"/>
      <c r="PWS33" s="244"/>
      <c r="PWT33" s="242"/>
      <c r="PWU33" s="242"/>
      <c r="PWV33" s="243"/>
      <c r="PWW33" s="244"/>
      <c r="PWX33" s="242"/>
      <c r="PWY33" s="242"/>
      <c r="PWZ33" s="243"/>
      <c r="PXA33" s="244"/>
      <c r="PXB33" s="242"/>
      <c r="PXC33" s="242"/>
      <c r="PXD33" s="243"/>
      <c r="PXE33" s="244"/>
      <c r="PXF33" s="242"/>
      <c r="PXG33" s="242"/>
      <c r="PXH33" s="243"/>
      <c r="PXI33" s="244"/>
      <c r="PXJ33" s="242"/>
      <c r="PXK33" s="242"/>
      <c r="PXL33" s="243"/>
      <c r="PXM33" s="244"/>
      <c r="PXN33" s="242"/>
      <c r="PXO33" s="242"/>
      <c r="PXP33" s="243"/>
      <c r="PXQ33" s="244"/>
      <c r="PXR33" s="242"/>
      <c r="PXS33" s="242"/>
      <c r="PXT33" s="243"/>
      <c r="PXU33" s="244"/>
      <c r="PXV33" s="242"/>
      <c r="PXW33" s="242"/>
      <c r="PXX33" s="243"/>
      <c r="PXY33" s="244"/>
      <c r="PXZ33" s="242"/>
      <c r="PYA33" s="242"/>
      <c r="PYB33" s="243"/>
      <c r="PYC33" s="244"/>
      <c r="PYD33" s="242"/>
      <c r="PYE33" s="242"/>
      <c r="PYF33" s="243"/>
      <c r="PYG33" s="244"/>
      <c r="PYH33" s="242"/>
      <c r="PYI33" s="242"/>
      <c r="PYJ33" s="243"/>
      <c r="PYK33" s="244"/>
      <c r="PYL33" s="242"/>
      <c r="PYM33" s="242"/>
      <c r="PYN33" s="243"/>
      <c r="PYO33" s="244"/>
      <c r="PYP33" s="242"/>
      <c r="PYQ33" s="242"/>
      <c r="PYR33" s="243"/>
      <c r="PYS33" s="244"/>
      <c r="PYT33" s="242"/>
      <c r="PYU33" s="242"/>
      <c r="PYV33" s="243"/>
      <c r="PYW33" s="244"/>
      <c r="PYX33" s="242"/>
      <c r="PYY33" s="242"/>
      <c r="PYZ33" s="243"/>
      <c r="PZA33" s="244"/>
      <c r="PZB33" s="242"/>
      <c r="PZC33" s="242"/>
      <c r="PZD33" s="243"/>
      <c r="PZE33" s="244"/>
      <c r="PZF33" s="242"/>
      <c r="PZG33" s="242"/>
      <c r="PZH33" s="243"/>
      <c r="PZI33" s="244"/>
      <c r="PZJ33" s="242"/>
      <c r="PZK33" s="242"/>
      <c r="PZL33" s="243"/>
      <c r="PZM33" s="244"/>
      <c r="PZN33" s="242"/>
      <c r="PZO33" s="242"/>
      <c r="PZP33" s="243"/>
      <c r="PZQ33" s="244"/>
      <c r="PZR33" s="242"/>
      <c r="PZS33" s="242"/>
      <c r="PZT33" s="243"/>
      <c r="PZU33" s="244"/>
      <c r="PZV33" s="242"/>
      <c r="PZW33" s="242"/>
      <c r="PZX33" s="243"/>
      <c r="PZY33" s="244"/>
      <c r="PZZ33" s="242"/>
      <c r="QAA33" s="242"/>
      <c r="QAB33" s="243"/>
      <c r="QAC33" s="244"/>
      <c r="QAD33" s="242"/>
      <c r="QAE33" s="242"/>
      <c r="QAF33" s="243"/>
      <c r="QAG33" s="244"/>
      <c r="QAH33" s="242"/>
      <c r="QAI33" s="242"/>
      <c r="QAJ33" s="243"/>
      <c r="QAK33" s="244"/>
      <c r="QAL33" s="242"/>
      <c r="QAM33" s="242"/>
      <c r="QAN33" s="243"/>
      <c r="QAO33" s="244"/>
      <c r="QAP33" s="242"/>
      <c r="QAQ33" s="242"/>
      <c r="QAR33" s="243"/>
      <c r="QAS33" s="244"/>
      <c r="QAT33" s="242"/>
      <c r="QAU33" s="242"/>
      <c r="QAV33" s="243"/>
      <c r="QAW33" s="244"/>
      <c r="QAX33" s="242"/>
      <c r="QAY33" s="242"/>
      <c r="QAZ33" s="243"/>
      <c r="QBA33" s="244"/>
      <c r="QBB33" s="242"/>
      <c r="QBC33" s="242"/>
      <c r="QBD33" s="243"/>
      <c r="QBE33" s="244"/>
      <c r="QBF33" s="242"/>
      <c r="QBG33" s="242"/>
      <c r="QBH33" s="243"/>
      <c r="QBI33" s="244"/>
      <c r="QBJ33" s="242"/>
      <c r="QBK33" s="242"/>
      <c r="QBL33" s="243"/>
      <c r="QBM33" s="244"/>
      <c r="QBN33" s="242"/>
      <c r="QBO33" s="242"/>
      <c r="QBP33" s="243"/>
      <c r="QBQ33" s="244"/>
      <c r="QBR33" s="242"/>
      <c r="QBS33" s="242"/>
      <c r="QBT33" s="243"/>
      <c r="QBU33" s="244"/>
      <c r="QBV33" s="242"/>
      <c r="QBW33" s="242"/>
      <c r="QBX33" s="243"/>
      <c r="QBY33" s="244"/>
      <c r="QBZ33" s="242"/>
      <c r="QCA33" s="242"/>
      <c r="QCB33" s="243"/>
      <c r="QCC33" s="244"/>
      <c r="QCD33" s="242"/>
      <c r="QCE33" s="242"/>
      <c r="QCF33" s="243"/>
      <c r="QCG33" s="244"/>
      <c r="QCH33" s="242"/>
      <c r="QCI33" s="242"/>
      <c r="QCJ33" s="243"/>
      <c r="QCK33" s="244"/>
      <c r="QCL33" s="242"/>
      <c r="QCM33" s="242"/>
      <c r="QCN33" s="243"/>
      <c r="QCO33" s="244"/>
      <c r="QCP33" s="242"/>
      <c r="QCQ33" s="242"/>
      <c r="QCR33" s="243"/>
      <c r="QCS33" s="244"/>
      <c r="QCT33" s="242"/>
      <c r="QCU33" s="242"/>
      <c r="QCV33" s="243"/>
      <c r="QCW33" s="244"/>
      <c r="QCX33" s="242"/>
      <c r="QCY33" s="242"/>
      <c r="QCZ33" s="243"/>
      <c r="QDA33" s="244"/>
      <c r="QDB33" s="242"/>
      <c r="QDC33" s="242"/>
      <c r="QDD33" s="243"/>
      <c r="QDE33" s="244"/>
      <c r="QDF33" s="242"/>
      <c r="QDG33" s="242"/>
      <c r="QDH33" s="243"/>
      <c r="QDI33" s="244"/>
      <c r="QDJ33" s="242"/>
      <c r="QDK33" s="242"/>
      <c r="QDL33" s="243"/>
      <c r="QDM33" s="244"/>
      <c r="QDN33" s="242"/>
      <c r="QDO33" s="242"/>
      <c r="QDP33" s="243"/>
      <c r="QDQ33" s="244"/>
      <c r="QDR33" s="242"/>
      <c r="QDS33" s="242"/>
      <c r="QDT33" s="243"/>
      <c r="QDU33" s="244"/>
      <c r="QDV33" s="242"/>
      <c r="QDW33" s="242"/>
      <c r="QDX33" s="243"/>
      <c r="QDY33" s="244"/>
      <c r="QDZ33" s="242"/>
      <c r="QEA33" s="242"/>
      <c r="QEB33" s="243"/>
      <c r="QEC33" s="244"/>
      <c r="QED33" s="242"/>
      <c r="QEE33" s="242"/>
      <c r="QEF33" s="243"/>
      <c r="QEG33" s="244"/>
      <c r="QEH33" s="242"/>
      <c r="QEI33" s="242"/>
      <c r="QEJ33" s="243"/>
      <c r="QEK33" s="244"/>
      <c r="QEL33" s="242"/>
      <c r="QEM33" s="242"/>
      <c r="QEN33" s="243"/>
      <c r="QEO33" s="244"/>
      <c r="QEP33" s="242"/>
      <c r="QEQ33" s="242"/>
      <c r="QER33" s="243"/>
      <c r="QES33" s="244"/>
      <c r="QET33" s="242"/>
      <c r="QEU33" s="242"/>
      <c r="QEV33" s="243"/>
      <c r="QEW33" s="244"/>
      <c r="QEX33" s="242"/>
      <c r="QEY33" s="242"/>
      <c r="QEZ33" s="243"/>
      <c r="QFA33" s="244"/>
      <c r="QFB33" s="242"/>
      <c r="QFC33" s="242"/>
      <c r="QFD33" s="243"/>
      <c r="QFE33" s="244"/>
      <c r="QFF33" s="242"/>
      <c r="QFG33" s="242"/>
      <c r="QFH33" s="243"/>
      <c r="QFI33" s="244"/>
      <c r="QFJ33" s="242"/>
      <c r="QFK33" s="242"/>
      <c r="QFL33" s="243"/>
      <c r="QFM33" s="244"/>
      <c r="QFN33" s="242"/>
      <c r="QFO33" s="242"/>
      <c r="QFP33" s="243"/>
      <c r="QFQ33" s="244"/>
      <c r="QFR33" s="242"/>
      <c r="QFS33" s="242"/>
      <c r="QFT33" s="243"/>
      <c r="QFU33" s="244"/>
      <c r="QFV33" s="242"/>
      <c r="QFW33" s="242"/>
      <c r="QFX33" s="243"/>
      <c r="QFY33" s="244"/>
      <c r="QFZ33" s="242"/>
      <c r="QGA33" s="242"/>
      <c r="QGB33" s="243"/>
      <c r="QGC33" s="244"/>
      <c r="QGD33" s="242"/>
      <c r="QGE33" s="242"/>
      <c r="QGF33" s="243"/>
      <c r="QGG33" s="244"/>
      <c r="QGH33" s="242"/>
      <c r="QGI33" s="242"/>
      <c r="QGJ33" s="243"/>
      <c r="QGK33" s="244"/>
      <c r="QGL33" s="242"/>
      <c r="QGM33" s="242"/>
      <c r="QGN33" s="243"/>
      <c r="QGO33" s="244"/>
      <c r="QGP33" s="242"/>
      <c r="QGQ33" s="242"/>
      <c r="QGR33" s="243"/>
      <c r="QGS33" s="244"/>
      <c r="QGT33" s="242"/>
      <c r="QGU33" s="242"/>
      <c r="QGV33" s="243"/>
      <c r="QGW33" s="244"/>
      <c r="QGX33" s="242"/>
      <c r="QGY33" s="242"/>
      <c r="QGZ33" s="243"/>
      <c r="QHA33" s="244"/>
      <c r="QHB33" s="242"/>
      <c r="QHC33" s="242"/>
      <c r="QHD33" s="243"/>
      <c r="QHE33" s="244"/>
      <c r="QHF33" s="242"/>
      <c r="QHG33" s="242"/>
      <c r="QHH33" s="243"/>
      <c r="QHI33" s="244"/>
      <c r="QHJ33" s="242"/>
      <c r="QHK33" s="242"/>
      <c r="QHL33" s="243"/>
      <c r="QHM33" s="244"/>
      <c r="QHN33" s="242"/>
      <c r="QHO33" s="242"/>
      <c r="QHP33" s="243"/>
      <c r="QHQ33" s="244"/>
      <c r="QHR33" s="242"/>
      <c r="QHS33" s="242"/>
      <c r="QHT33" s="243"/>
      <c r="QHU33" s="244"/>
      <c r="QHV33" s="242"/>
      <c r="QHW33" s="242"/>
      <c r="QHX33" s="243"/>
      <c r="QHY33" s="244"/>
      <c r="QHZ33" s="242"/>
      <c r="QIA33" s="242"/>
      <c r="QIB33" s="243"/>
      <c r="QIC33" s="244"/>
      <c r="QID33" s="242"/>
      <c r="QIE33" s="242"/>
      <c r="QIF33" s="243"/>
      <c r="QIG33" s="244"/>
      <c r="QIH33" s="242"/>
      <c r="QII33" s="242"/>
      <c r="QIJ33" s="243"/>
      <c r="QIK33" s="244"/>
      <c r="QIL33" s="242"/>
      <c r="QIM33" s="242"/>
      <c r="QIN33" s="243"/>
      <c r="QIO33" s="244"/>
      <c r="QIP33" s="242"/>
      <c r="QIQ33" s="242"/>
      <c r="QIR33" s="243"/>
      <c r="QIS33" s="244"/>
      <c r="QIT33" s="242"/>
      <c r="QIU33" s="242"/>
      <c r="QIV33" s="243"/>
      <c r="QIW33" s="244"/>
      <c r="QIX33" s="242"/>
      <c r="QIY33" s="242"/>
      <c r="QIZ33" s="243"/>
      <c r="QJA33" s="244"/>
      <c r="QJB33" s="242"/>
      <c r="QJC33" s="242"/>
      <c r="QJD33" s="243"/>
      <c r="QJE33" s="244"/>
      <c r="QJF33" s="242"/>
      <c r="QJG33" s="242"/>
      <c r="QJH33" s="243"/>
      <c r="QJI33" s="244"/>
      <c r="QJJ33" s="242"/>
      <c r="QJK33" s="242"/>
      <c r="QJL33" s="243"/>
      <c r="QJM33" s="244"/>
      <c r="QJN33" s="242"/>
      <c r="QJO33" s="242"/>
      <c r="QJP33" s="243"/>
      <c r="QJQ33" s="244"/>
      <c r="QJR33" s="242"/>
      <c r="QJS33" s="242"/>
      <c r="QJT33" s="243"/>
      <c r="QJU33" s="244"/>
      <c r="QJV33" s="242"/>
      <c r="QJW33" s="242"/>
      <c r="QJX33" s="243"/>
      <c r="QJY33" s="244"/>
      <c r="QJZ33" s="242"/>
      <c r="QKA33" s="242"/>
      <c r="QKB33" s="243"/>
      <c r="QKC33" s="244"/>
      <c r="QKD33" s="242"/>
      <c r="QKE33" s="242"/>
      <c r="QKF33" s="243"/>
      <c r="QKG33" s="244"/>
      <c r="QKH33" s="242"/>
      <c r="QKI33" s="242"/>
      <c r="QKJ33" s="243"/>
      <c r="QKK33" s="244"/>
      <c r="QKL33" s="242"/>
      <c r="QKM33" s="242"/>
      <c r="QKN33" s="243"/>
      <c r="QKO33" s="244"/>
      <c r="QKP33" s="242"/>
      <c r="QKQ33" s="242"/>
      <c r="QKR33" s="243"/>
      <c r="QKS33" s="244"/>
      <c r="QKT33" s="242"/>
      <c r="QKU33" s="242"/>
      <c r="QKV33" s="243"/>
      <c r="QKW33" s="244"/>
      <c r="QKX33" s="242"/>
      <c r="QKY33" s="242"/>
      <c r="QKZ33" s="243"/>
      <c r="QLA33" s="244"/>
      <c r="QLB33" s="242"/>
      <c r="QLC33" s="242"/>
      <c r="QLD33" s="243"/>
      <c r="QLE33" s="244"/>
      <c r="QLF33" s="242"/>
      <c r="QLG33" s="242"/>
      <c r="QLH33" s="243"/>
      <c r="QLI33" s="244"/>
      <c r="QLJ33" s="242"/>
      <c r="QLK33" s="242"/>
      <c r="QLL33" s="243"/>
      <c r="QLM33" s="244"/>
      <c r="QLN33" s="242"/>
      <c r="QLO33" s="242"/>
      <c r="QLP33" s="243"/>
      <c r="QLQ33" s="244"/>
      <c r="QLR33" s="242"/>
      <c r="QLS33" s="242"/>
      <c r="QLT33" s="243"/>
      <c r="QLU33" s="244"/>
      <c r="QLV33" s="242"/>
      <c r="QLW33" s="242"/>
      <c r="QLX33" s="243"/>
      <c r="QLY33" s="244"/>
      <c r="QLZ33" s="242"/>
      <c r="QMA33" s="242"/>
      <c r="QMB33" s="243"/>
      <c r="QMC33" s="244"/>
      <c r="QMD33" s="242"/>
      <c r="QME33" s="242"/>
      <c r="QMF33" s="243"/>
      <c r="QMG33" s="244"/>
      <c r="QMH33" s="242"/>
      <c r="QMI33" s="242"/>
      <c r="QMJ33" s="243"/>
      <c r="QMK33" s="244"/>
      <c r="QML33" s="242"/>
      <c r="QMM33" s="242"/>
      <c r="QMN33" s="243"/>
      <c r="QMO33" s="244"/>
      <c r="QMP33" s="242"/>
      <c r="QMQ33" s="242"/>
      <c r="QMR33" s="243"/>
      <c r="QMS33" s="244"/>
      <c r="QMT33" s="242"/>
      <c r="QMU33" s="242"/>
      <c r="QMV33" s="243"/>
      <c r="QMW33" s="244"/>
      <c r="QMX33" s="242"/>
      <c r="QMY33" s="242"/>
      <c r="QMZ33" s="243"/>
      <c r="QNA33" s="244"/>
      <c r="QNB33" s="242"/>
      <c r="QNC33" s="242"/>
      <c r="QND33" s="243"/>
      <c r="QNE33" s="244"/>
      <c r="QNF33" s="242"/>
      <c r="QNG33" s="242"/>
      <c r="QNH33" s="243"/>
      <c r="QNI33" s="244"/>
      <c r="QNJ33" s="242"/>
      <c r="QNK33" s="242"/>
      <c r="QNL33" s="243"/>
      <c r="QNM33" s="244"/>
      <c r="QNN33" s="242"/>
      <c r="QNO33" s="242"/>
      <c r="QNP33" s="243"/>
      <c r="QNQ33" s="244"/>
      <c r="QNR33" s="242"/>
      <c r="QNS33" s="242"/>
      <c r="QNT33" s="243"/>
      <c r="QNU33" s="244"/>
      <c r="QNV33" s="242"/>
      <c r="QNW33" s="242"/>
      <c r="QNX33" s="243"/>
      <c r="QNY33" s="244"/>
      <c r="QNZ33" s="242"/>
      <c r="QOA33" s="242"/>
      <c r="QOB33" s="243"/>
      <c r="QOC33" s="244"/>
      <c r="QOD33" s="242"/>
      <c r="QOE33" s="242"/>
      <c r="QOF33" s="243"/>
      <c r="QOG33" s="244"/>
      <c r="QOH33" s="242"/>
      <c r="QOI33" s="242"/>
      <c r="QOJ33" s="243"/>
      <c r="QOK33" s="244"/>
      <c r="QOL33" s="242"/>
      <c r="QOM33" s="242"/>
      <c r="QON33" s="243"/>
      <c r="QOO33" s="244"/>
      <c r="QOP33" s="242"/>
      <c r="QOQ33" s="242"/>
      <c r="QOR33" s="243"/>
      <c r="QOS33" s="244"/>
      <c r="QOT33" s="242"/>
      <c r="QOU33" s="242"/>
      <c r="QOV33" s="243"/>
      <c r="QOW33" s="244"/>
      <c r="QOX33" s="242"/>
      <c r="QOY33" s="242"/>
      <c r="QOZ33" s="243"/>
      <c r="QPA33" s="244"/>
      <c r="QPB33" s="242"/>
      <c r="QPC33" s="242"/>
      <c r="QPD33" s="243"/>
      <c r="QPE33" s="244"/>
      <c r="QPF33" s="242"/>
      <c r="QPG33" s="242"/>
      <c r="QPH33" s="243"/>
      <c r="QPI33" s="244"/>
      <c r="QPJ33" s="242"/>
      <c r="QPK33" s="242"/>
      <c r="QPL33" s="243"/>
      <c r="QPM33" s="244"/>
      <c r="QPN33" s="242"/>
      <c r="QPO33" s="242"/>
      <c r="QPP33" s="243"/>
      <c r="QPQ33" s="244"/>
      <c r="QPR33" s="242"/>
      <c r="QPS33" s="242"/>
      <c r="QPT33" s="243"/>
      <c r="QPU33" s="244"/>
      <c r="QPV33" s="242"/>
      <c r="QPW33" s="242"/>
      <c r="QPX33" s="243"/>
      <c r="QPY33" s="244"/>
      <c r="QPZ33" s="242"/>
      <c r="QQA33" s="242"/>
      <c r="QQB33" s="243"/>
      <c r="QQC33" s="244"/>
      <c r="QQD33" s="242"/>
      <c r="QQE33" s="242"/>
      <c r="QQF33" s="243"/>
      <c r="QQG33" s="244"/>
      <c r="QQH33" s="242"/>
      <c r="QQI33" s="242"/>
      <c r="QQJ33" s="243"/>
      <c r="QQK33" s="244"/>
      <c r="QQL33" s="242"/>
      <c r="QQM33" s="242"/>
      <c r="QQN33" s="243"/>
      <c r="QQO33" s="244"/>
      <c r="QQP33" s="242"/>
      <c r="QQQ33" s="242"/>
      <c r="QQR33" s="243"/>
      <c r="QQS33" s="244"/>
      <c r="QQT33" s="242"/>
      <c r="QQU33" s="242"/>
      <c r="QQV33" s="243"/>
      <c r="QQW33" s="244"/>
      <c r="QQX33" s="242"/>
      <c r="QQY33" s="242"/>
      <c r="QQZ33" s="243"/>
      <c r="QRA33" s="244"/>
      <c r="QRB33" s="242"/>
      <c r="QRC33" s="242"/>
      <c r="QRD33" s="243"/>
      <c r="QRE33" s="244"/>
      <c r="QRF33" s="242"/>
      <c r="QRG33" s="242"/>
      <c r="QRH33" s="243"/>
      <c r="QRI33" s="244"/>
      <c r="QRJ33" s="242"/>
      <c r="QRK33" s="242"/>
      <c r="QRL33" s="243"/>
      <c r="QRM33" s="244"/>
      <c r="QRN33" s="242"/>
      <c r="QRO33" s="242"/>
      <c r="QRP33" s="243"/>
      <c r="QRQ33" s="244"/>
      <c r="QRR33" s="242"/>
      <c r="QRS33" s="242"/>
      <c r="QRT33" s="243"/>
      <c r="QRU33" s="244"/>
      <c r="QRV33" s="242"/>
      <c r="QRW33" s="242"/>
      <c r="QRX33" s="243"/>
      <c r="QRY33" s="244"/>
      <c r="QRZ33" s="242"/>
      <c r="QSA33" s="242"/>
      <c r="QSB33" s="243"/>
      <c r="QSC33" s="244"/>
      <c r="QSD33" s="242"/>
      <c r="QSE33" s="242"/>
      <c r="QSF33" s="243"/>
      <c r="QSG33" s="244"/>
      <c r="QSH33" s="242"/>
      <c r="QSI33" s="242"/>
      <c r="QSJ33" s="243"/>
      <c r="QSK33" s="244"/>
      <c r="QSL33" s="242"/>
      <c r="QSM33" s="242"/>
      <c r="QSN33" s="243"/>
      <c r="QSO33" s="244"/>
      <c r="QSP33" s="242"/>
      <c r="QSQ33" s="242"/>
      <c r="QSR33" s="243"/>
      <c r="QSS33" s="244"/>
      <c r="QST33" s="242"/>
      <c r="QSU33" s="242"/>
      <c r="QSV33" s="243"/>
      <c r="QSW33" s="244"/>
      <c r="QSX33" s="242"/>
      <c r="QSY33" s="242"/>
      <c r="QSZ33" s="243"/>
      <c r="QTA33" s="244"/>
      <c r="QTB33" s="242"/>
      <c r="QTC33" s="242"/>
      <c r="QTD33" s="243"/>
      <c r="QTE33" s="244"/>
      <c r="QTF33" s="242"/>
      <c r="QTG33" s="242"/>
      <c r="QTH33" s="243"/>
      <c r="QTI33" s="244"/>
      <c r="QTJ33" s="242"/>
      <c r="QTK33" s="242"/>
      <c r="QTL33" s="243"/>
      <c r="QTM33" s="244"/>
      <c r="QTN33" s="242"/>
      <c r="QTO33" s="242"/>
      <c r="QTP33" s="243"/>
      <c r="QTQ33" s="244"/>
      <c r="QTR33" s="242"/>
      <c r="QTS33" s="242"/>
      <c r="QTT33" s="243"/>
      <c r="QTU33" s="244"/>
      <c r="QTV33" s="242"/>
      <c r="QTW33" s="242"/>
      <c r="QTX33" s="243"/>
      <c r="QTY33" s="244"/>
      <c r="QTZ33" s="242"/>
      <c r="QUA33" s="242"/>
      <c r="QUB33" s="243"/>
      <c r="QUC33" s="244"/>
      <c r="QUD33" s="242"/>
      <c r="QUE33" s="242"/>
      <c r="QUF33" s="243"/>
      <c r="QUG33" s="244"/>
      <c r="QUH33" s="242"/>
      <c r="QUI33" s="242"/>
      <c r="QUJ33" s="243"/>
      <c r="QUK33" s="244"/>
      <c r="QUL33" s="242"/>
      <c r="QUM33" s="242"/>
      <c r="QUN33" s="243"/>
      <c r="QUO33" s="244"/>
      <c r="QUP33" s="242"/>
      <c r="QUQ33" s="242"/>
      <c r="QUR33" s="243"/>
      <c r="QUS33" s="244"/>
      <c r="QUT33" s="242"/>
      <c r="QUU33" s="242"/>
      <c r="QUV33" s="243"/>
      <c r="QUW33" s="244"/>
      <c r="QUX33" s="242"/>
      <c r="QUY33" s="242"/>
      <c r="QUZ33" s="243"/>
      <c r="QVA33" s="244"/>
      <c r="QVB33" s="242"/>
      <c r="QVC33" s="242"/>
      <c r="QVD33" s="243"/>
      <c r="QVE33" s="244"/>
      <c r="QVF33" s="242"/>
      <c r="QVG33" s="242"/>
      <c r="QVH33" s="243"/>
      <c r="QVI33" s="244"/>
      <c r="QVJ33" s="242"/>
      <c r="QVK33" s="242"/>
      <c r="QVL33" s="243"/>
      <c r="QVM33" s="244"/>
      <c r="QVN33" s="242"/>
      <c r="QVO33" s="242"/>
      <c r="QVP33" s="243"/>
      <c r="QVQ33" s="244"/>
      <c r="QVR33" s="242"/>
      <c r="QVS33" s="242"/>
      <c r="QVT33" s="243"/>
      <c r="QVU33" s="244"/>
      <c r="QVV33" s="242"/>
      <c r="QVW33" s="242"/>
      <c r="QVX33" s="243"/>
      <c r="QVY33" s="244"/>
      <c r="QVZ33" s="242"/>
      <c r="QWA33" s="242"/>
      <c r="QWB33" s="243"/>
      <c r="QWC33" s="244"/>
      <c r="QWD33" s="242"/>
      <c r="QWE33" s="242"/>
      <c r="QWF33" s="243"/>
      <c r="QWG33" s="244"/>
      <c r="QWH33" s="242"/>
      <c r="QWI33" s="242"/>
      <c r="QWJ33" s="243"/>
      <c r="QWK33" s="244"/>
      <c r="QWL33" s="242"/>
      <c r="QWM33" s="242"/>
      <c r="QWN33" s="243"/>
      <c r="QWO33" s="244"/>
      <c r="QWP33" s="242"/>
      <c r="QWQ33" s="242"/>
      <c r="QWR33" s="243"/>
      <c r="QWS33" s="244"/>
      <c r="QWT33" s="242"/>
      <c r="QWU33" s="242"/>
      <c r="QWV33" s="243"/>
      <c r="QWW33" s="244"/>
      <c r="QWX33" s="242"/>
      <c r="QWY33" s="242"/>
      <c r="QWZ33" s="243"/>
      <c r="QXA33" s="244"/>
      <c r="QXB33" s="242"/>
      <c r="QXC33" s="242"/>
      <c r="QXD33" s="243"/>
      <c r="QXE33" s="244"/>
      <c r="QXF33" s="242"/>
      <c r="QXG33" s="242"/>
      <c r="QXH33" s="243"/>
      <c r="QXI33" s="244"/>
      <c r="QXJ33" s="242"/>
      <c r="QXK33" s="242"/>
      <c r="QXL33" s="243"/>
      <c r="QXM33" s="244"/>
      <c r="QXN33" s="242"/>
      <c r="QXO33" s="242"/>
      <c r="QXP33" s="243"/>
      <c r="QXQ33" s="244"/>
      <c r="QXR33" s="242"/>
      <c r="QXS33" s="242"/>
      <c r="QXT33" s="243"/>
      <c r="QXU33" s="244"/>
      <c r="QXV33" s="242"/>
      <c r="QXW33" s="242"/>
      <c r="QXX33" s="243"/>
      <c r="QXY33" s="244"/>
      <c r="QXZ33" s="242"/>
      <c r="QYA33" s="242"/>
      <c r="QYB33" s="243"/>
      <c r="QYC33" s="244"/>
      <c r="QYD33" s="242"/>
      <c r="QYE33" s="242"/>
      <c r="QYF33" s="243"/>
      <c r="QYG33" s="244"/>
      <c r="QYH33" s="242"/>
      <c r="QYI33" s="242"/>
      <c r="QYJ33" s="243"/>
      <c r="QYK33" s="244"/>
      <c r="QYL33" s="242"/>
      <c r="QYM33" s="242"/>
      <c r="QYN33" s="243"/>
      <c r="QYO33" s="244"/>
      <c r="QYP33" s="242"/>
      <c r="QYQ33" s="242"/>
      <c r="QYR33" s="243"/>
      <c r="QYS33" s="244"/>
      <c r="QYT33" s="242"/>
      <c r="QYU33" s="242"/>
      <c r="QYV33" s="243"/>
      <c r="QYW33" s="244"/>
      <c r="QYX33" s="242"/>
      <c r="QYY33" s="242"/>
      <c r="QYZ33" s="243"/>
      <c r="QZA33" s="244"/>
      <c r="QZB33" s="242"/>
      <c r="QZC33" s="242"/>
      <c r="QZD33" s="243"/>
      <c r="QZE33" s="244"/>
      <c r="QZF33" s="242"/>
      <c r="QZG33" s="242"/>
      <c r="QZH33" s="243"/>
      <c r="QZI33" s="244"/>
      <c r="QZJ33" s="242"/>
      <c r="QZK33" s="242"/>
      <c r="QZL33" s="243"/>
      <c r="QZM33" s="244"/>
      <c r="QZN33" s="242"/>
      <c r="QZO33" s="242"/>
      <c r="QZP33" s="243"/>
      <c r="QZQ33" s="244"/>
      <c r="QZR33" s="242"/>
      <c r="QZS33" s="242"/>
      <c r="QZT33" s="243"/>
      <c r="QZU33" s="244"/>
      <c r="QZV33" s="242"/>
      <c r="QZW33" s="242"/>
      <c r="QZX33" s="243"/>
      <c r="QZY33" s="244"/>
      <c r="QZZ33" s="242"/>
      <c r="RAA33" s="242"/>
      <c r="RAB33" s="243"/>
      <c r="RAC33" s="244"/>
      <c r="RAD33" s="242"/>
      <c r="RAE33" s="242"/>
      <c r="RAF33" s="243"/>
      <c r="RAG33" s="244"/>
      <c r="RAH33" s="242"/>
      <c r="RAI33" s="242"/>
      <c r="RAJ33" s="243"/>
      <c r="RAK33" s="244"/>
      <c r="RAL33" s="242"/>
      <c r="RAM33" s="242"/>
      <c r="RAN33" s="243"/>
      <c r="RAO33" s="244"/>
      <c r="RAP33" s="242"/>
      <c r="RAQ33" s="242"/>
      <c r="RAR33" s="243"/>
      <c r="RAS33" s="244"/>
      <c r="RAT33" s="242"/>
      <c r="RAU33" s="242"/>
      <c r="RAV33" s="243"/>
      <c r="RAW33" s="244"/>
      <c r="RAX33" s="242"/>
      <c r="RAY33" s="242"/>
      <c r="RAZ33" s="243"/>
      <c r="RBA33" s="244"/>
      <c r="RBB33" s="242"/>
      <c r="RBC33" s="242"/>
      <c r="RBD33" s="243"/>
      <c r="RBE33" s="244"/>
      <c r="RBF33" s="242"/>
      <c r="RBG33" s="242"/>
      <c r="RBH33" s="243"/>
      <c r="RBI33" s="244"/>
      <c r="RBJ33" s="242"/>
      <c r="RBK33" s="242"/>
      <c r="RBL33" s="243"/>
      <c r="RBM33" s="244"/>
      <c r="RBN33" s="242"/>
      <c r="RBO33" s="242"/>
      <c r="RBP33" s="243"/>
      <c r="RBQ33" s="244"/>
      <c r="RBR33" s="242"/>
      <c r="RBS33" s="242"/>
      <c r="RBT33" s="243"/>
      <c r="RBU33" s="244"/>
      <c r="RBV33" s="242"/>
      <c r="RBW33" s="242"/>
      <c r="RBX33" s="243"/>
      <c r="RBY33" s="244"/>
      <c r="RBZ33" s="242"/>
      <c r="RCA33" s="242"/>
      <c r="RCB33" s="243"/>
      <c r="RCC33" s="244"/>
      <c r="RCD33" s="242"/>
      <c r="RCE33" s="242"/>
      <c r="RCF33" s="243"/>
      <c r="RCG33" s="244"/>
      <c r="RCH33" s="242"/>
      <c r="RCI33" s="242"/>
      <c r="RCJ33" s="243"/>
      <c r="RCK33" s="244"/>
      <c r="RCL33" s="242"/>
      <c r="RCM33" s="242"/>
      <c r="RCN33" s="243"/>
      <c r="RCO33" s="244"/>
      <c r="RCP33" s="242"/>
      <c r="RCQ33" s="242"/>
      <c r="RCR33" s="243"/>
      <c r="RCS33" s="244"/>
      <c r="RCT33" s="242"/>
      <c r="RCU33" s="242"/>
      <c r="RCV33" s="243"/>
      <c r="RCW33" s="244"/>
      <c r="RCX33" s="242"/>
      <c r="RCY33" s="242"/>
      <c r="RCZ33" s="243"/>
      <c r="RDA33" s="244"/>
      <c r="RDB33" s="242"/>
      <c r="RDC33" s="242"/>
      <c r="RDD33" s="243"/>
      <c r="RDE33" s="244"/>
      <c r="RDF33" s="242"/>
      <c r="RDG33" s="242"/>
      <c r="RDH33" s="243"/>
      <c r="RDI33" s="244"/>
      <c r="RDJ33" s="242"/>
      <c r="RDK33" s="242"/>
      <c r="RDL33" s="243"/>
      <c r="RDM33" s="244"/>
      <c r="RDN33" s="242"/>
      <c r="RDO33" s="242"/>
      <c r="RDP33" s="243"/>
      <c r="RDQ33" s="244"/>
      <c r="RDR33" s="242"/>
      <c r="RDS33" s="242"/>
      <c r="RDT33" s="243"/>
      <c r="RDU33" s="244"/>
      <c r="RDV33" s="242"/>
      <c r="RDW33" s="242"/>
      <c r="RDX33" s="243"/>
      <c r="RDY33" s="244"/>
      <c r="RDZ33" s="242"/>
      <c r="REA33" s="242"/>
      <c r="REB33" s="243"/>
      <c r="REC33" s="244"/>
      <c r="RED33" s="242"/>
      <c r="REE33" s="242"/>
      <c r="REF33" s="243"/>
      <c r="REG33" s="244"/>
      <c r="REH33" s="242"/>
      <c r="REI33" s="242"/>
      <c r="REJ33" s="243"/>
      <c r="REK33" s="244"/>
      <c r="REL33" s="242"/>
      <c r="REM33" s="242"/>
      <c r="REN33" s="243"/>
      <c r="REO33" s="244"/>
      <c r="REP33" s="242"/>
      <c r="REQ33" s="242"/>
      <c r="RER33" s="243"/>
      <c r="RES33" s="244"/>
      <c r="RET33" s="242"/>
      <c r="REU33" s="242"/>
      <c r="REV33" s="243"/>
      <c r="REW33" s="244"/>
      <c r="REX33" s="242"/>
      <c r="REY33" s="242"/>
      <c r="REZ33" s="243"/>
      <c r="RFA33" s="244"/>
      <c r="RFB33" s="242"/>
      <c r="RFC33" s="242"/>
      <c r="RFD33" s="243"/>
      <c r="RFE33" s="244"/>
      <c r="RFF33" s="242"/>
      <c r="RFG33" s="242"/>
      <c r="RFH33" s="243"/>
      <c r="RFI33" s="244"/>
      <c r="RFJ33" s="242"/>
      <c r="RFK33" s="242"/>
      <c r="RFL33" s="243"/>
      <c r="RFM33" s="244"/>
      <c r="RFN33" s="242"/>
      <c r="RFO33" s="242"/>
      <c r="RFP33" s="243"/>
      <c r="RFQ33" s="244"/>
      <c r="RFR33" s="242"/>
      <c r="RFS33" s="242"/>
      <c r="RFT33" s="243"/>
      <c r="RFU33" s="244"/>
      <c r="RFV33" s="242"/>
      <c r="RFW33" s="242"/>
      <c r="RFX33" s="243"/>
      <c r="RFY33" s="244"/>
      <c r="RFZ33" s="242"/>
      <c r="RGA33" s="242"/>
      <c r="RGB33" s="243"/>
      <c r="RGC33" s="244"/>
      <c r="RGD33" s="242"/>
      <c r="RGE33" s="242"/>
      <c r="RGF33" s="243"/>
      <c r="RGG33" s="244"/>
      <c r="RGH33" s="242"/>
      <c r="RGI33" s="242"/>
      <c r="RGJ33" s="243"/>
      <c r="RGK33" s="244"/>
      <c r="RGL33" s="242"/>
      <c r="RGM33" s="242"/>
      <c r="RGN33" s="243"/>
      <c r="RGO33" s="244"/>
      <c r="RGP33" s="242"/>
      <c r="RGQ33" s="242"/>
      <c r="RGR33" s="243"/>
      <c r="RGS33" s="244"/>
      <c r="RGT33" s="242"/>
      <c r="RGU33" s="242"/>
      <c r="RGV33" s="243"/>
      <c r="RGW33" s="244"/>
      <c r="RGX33" s="242"/>
      <c r="RGY33" s="242"/>
      <c r="RGZ33" s="243"/>
      <c r="RHA33" s="244"/>
      <c r="RHB33" s="242"/>
      <c r="RHC33" s="242"/>
      <c r="RHD33" s="243"/>
      <c r="RHE33" s="244"/>
      <c r="RHF33" s="242"/>
      <c r="RHG33" s="242"/>
      <c r="RHH33" s="243"/>
      <c r="RHI33" s="244"/>
      <c r="RHJ33" s="242"/>
      <c r="RHK33" s="242"/>
      <c r="RHL33" s="243"/>
      <c r="RHM33" s="244"/>
      <c r="RHN33" s="242"/>
      <c r="RHO33" s="242"/>
      <c r="RHP33" s="243"/>
      <c r="RHQ33" s="244"/>
      <c r="RHR33" s="242"/>
      <c r="RHS33" s="242"/>
      <c r="RHT33" s="243"/>
      <c r="RHU33" s="244"/>
      <c r="RHV33" s="242"/>
      <c r="RHW33" s="242"/>
      <c r="RHX33" s="243"/>
      <c r="RHY33" s="244"/>
      <c r="RHZ33" s="242"/>
      <c r="RIA33" s="242"/>
      <c r="RIB33" s="243"/>
      <c r="RIC33" s="244"/>
      <c r="RID33" s="242"/>
      <c r="RIE33" s="242"/>
      <c r="RIF33" s="243"/>
      <c r="RIG33" s="244"/>
      <c r="RIH33" s="242"/>
      <c r="RII33" s="242"/>
      <c r="RIJ33" s="243"/>
      <c r="RIK33" s="244"/>
      <c r="RIL33" s="242"/>
      <c r="RIM33" s="242"/>
      <c r="RIN33" s="243"/>
      <c r="RIO33" s="244"/>
      <c r="RIP33" s="242"/>
      <c r="RIQ33" s="242"/>
      <c r="RIR33" s="243"/>
      <c r="RIS33" s="244"/>
      <c r="RIT33" s="242"/>
      <c r="RIU33" s="242"/>
      <c r="RIV33" s="243"/>
      <c r="RIW33" s="244"/>
      <c r="RIX33" s="242"/>
      <c r="RIY33" s="242"/>
      <c r="RIZ33" s="243"/>
      <c r="RJA33" s="244"/>
      <c r="RJB33" s="242"/>
      <c r="RJC33" s="242"/>
      <c r="RJD33" s="243"/>
      <c r="RJE33" s="244"/>
      <c r="RJF33" s="242"/>
      <c r="RJG33" s="242"/>
      <c r="RJH33" s="243"/>
      <c r="RJI33" s="244"/>
      <c r="RJJ33" s="242"/>
      <c r="RJK33" s="242"/>
      <c r="RJL33" s="243"/>
      <c r="RJM33" s="244"/>
      <c r="RJN33" s="242"/>
      <c r="RJO33" s="242"/>
      <c r="RJP33" s="243"/>
      <c r="RJQ33" s="244"/>
      <c r="RJR33" s="242"/>
      <c r="RJS33" s="242"/>
      <c r="RJT33" s="243"/>
      <c r="RJU33" s="244"/>
      <c r="RJV33" s="242"/>
      <c r="RJW33" s="242"/>
      <c r="RJX33" s="243"/>
      <c r="RJY33" s="244"/>
      <c r="RJZ33" s="242"/>
      <c r="RKA33" s="242"/>
      <c r="RKB33" s="243"/>
      <c r="RKC33" s="244"/>
      <c r="RKD33" s="242"/>
      <c r="RKE33" s="242"/>
      <c r="RKF33" s="243"/>
      <c r="RKG33" s="244"/>
      <c r="RKH33" s="242"/>
      <c r="RKI33" s="242"/>
      <c r="RKJ33" s="243"/>
      <c r="RKK33" s="244"/>
      <c r="RKL33" s="242"/>
      <c r="RKM33" s="242"/>
      <c r="RKN33" s="243"/>
      <c r="RKO33" s="244"/>
      <c r="RKP33" s="242"/>
      <c r="RKQ33" s="242"/>
      <c r="RKR33" s="243"/>
      <c r="RKS33" s="244"/>
      <c r="RKT33" s="242"/>
      <c r="RKU33" s="242"/>
      <c r="RKV33" s="243"/>
      <c r="RKW33" s="244"/>
      <c r="RKX33" s="242"/>
      <c r="RKY33" s="242"/>
      <c r="RKZ33" s="243"/>
      <c r="RLA33" s="244"/>
      <c r="RLB33" s="242"/>
      <c r="RLC33" s="242"/>
      <c r="RLD33" s="243"/>
      <c r="RLE33" s="244"/>
      <c r="RLF33" s="242"/>
      <c r="RLG33" s="242"/>
      <c r="RLH33" s="243"/>
      <c r="RLI33" s="244"/>
      <c r="RLJ33" s="242"/>
      <c r="RLK33" s="242"/>
      <c r="RLL33" s="243"/>
      <c r="RLM33" s="244"/>
      <c r="RLN33" s="242"/>
      <c r="RLO33" s="242"/>
      <c r="RLP33" s="243"/>
      <c r="RLQ33" s="244"/>
      <c r="RLR33" s="242"/>
      <c r="RLS33" s="242"/>
      <c r="RLT33" s="243"/>
      <c r="RLU33" s="244"/>
      <c r="RLV33" s="242"/>
      <c r="RLW33" s="242"/>
      <c r="RLX33" s="243"/>
      <c r="RLY33" s="244"/>
      <c r="RLZ33" s="242"/>
      <c r="RMA33" s="242"/>
      <c r="RMB33" s="243"/>
      <c r="RMC33" s="244"/>
      <c r="RMD33" s="242"/>
      <c r="RME33" s="242"/>
      <c r="RMF33" s="243"/>
      <c r="RMG33" s="244"/>
      <c r="RMH33" s="242"/>
      <c r="RMI33" s="242"/>
      <c r="RMJ33" s="243"/>
      <c r="RMK33" s="244"/>
      <c r="RML33" s="242"/>
      <c r="RMM33" s="242"/>
      <c r="RMN33" s="243"/>
      <c r="RMO33" s="244"/>
      <c r="RMP33" s="242"/>
      <c r="RMQ33" s="242"/>
      <c r="RMR33" s="243"/>
      <c r="RMS33" s="244"/>
      <c r="RMT33" s="242"/>
      <c r="RMU33" s="242"/>
      <c r="RMV33" s="243"/>
      <c r="RMW33" s="244"/>
      <c r="RMX33" s="242"/>
      <c r="RMY33" s="242"/>
      <c r="RMZ33" s="243"/>
      <c r="RNA33" s="244"/>
      <c r="RNB33" s="242"/>
      <c r="RNC33" s="242"/>
      <c r="RND33" s="243"/>
      <c r="RNE33" s="244"/>
      <c r="RNF33" s="242"/>
      <c r="RNG33" s="242"/>
      <c r="RNH33" s="243"/>
      <c r="RNI33" s="244"/>
      <c r="RNJ33" s="242"/>
      <c r="RNK33" s="242"/>
      <c r="RNL33" s="243"/>
      <c r="RNM33" s="244"/>
      <c r="RNN33" s="242"/>
      <c r="RNO33" s="242"/>
      <c r="RNP33" s="243"/>
      <c r="RNQ33" s="244"/>
      <c r="RNR33" s="242"/>
      <c r="RNS33" s="242"/>
      <c r="RNT33" s="243"/>
      <c r="RNU33" s="244"/>
      <c r="RNV33" s="242"/>
      <c r="RNW33" s="242"/>
      <c r="RNX33" s="243"/>
      <c r="RNY33" s="244"/>
      <c r="RNZ33" s="242"/>
      <c r="ROA33" s="242"/>
      <c r="ROB33" s="243"/>
      <c r="ROC33" s="244"/>
      <c r="ROD33" s="242"/>
      <c r="ROE33" s="242"/>
      <c r="ROF33" s="243"/>
      <c r="ROG33" s="244"/>
      <c r="ROH33" s="242"/>
      <c r="ROI33" s="242"/>
      <c r="ROJ33" s="243"/>
      <c r="ROK33" s="244"/>
      <c r="ROL33" s="242"/>
      <c r="ROM33" s="242"/>
      <c r="RON33" s="243"/>
      <c r="ROO33" s="244"/>
      <c r="ROP33" s="242"/>
      <c r="ROQ33" s="242"/>
      <c r="ROR33" s="243"/>
      <c r="ROS33" s="244"/>
      <c r="ROT33" s="242"/>
      <c r="ROU33" s="242"/>
      <c r="ROV33" s="243"/>
      <c r="ROW33" s="244"/>
      <c r="ROX33" s="242"/>
      <c r="ROY33" s="242"/>
      <c r="ROZ33" s="243"/>
      <c r="RPA33" s="244"/>
      <c r="RPB33" s="242"/>
      <c r="RPC33" s="242"/>
      <c r="RPD33" s="243"/>
      <c r="RPE33" s="244"/>
      <c r="RPF33" s="242"/>
      <c r="RPG33" s="242"/>
      <c r="RPH33" s="243"/>
      <c r="RPI33" s="244"/>
      <c r="RPJ33" s="242"/>
      <c r="RPK33" s="242"/>
      <c r="RPL33" s="243"/>
      <c r="RPM33" s="244"/>
      <c r="RPN33" s="242"/>
      <c r="RPO33" s="242"/>
      <c r="RPP33" s="243"/>
      <c r="RPQ33" s="244"/>
      <c r="RPR33" s="242"/>
      <c r="RPS33" s="242"/>
      <c r="RPT33" s="243"/>
      <c r="RPU33" s="244"/>
      <c r="RPV33" s="242"/>
      <c r="RPW33" s="242"/>
      <c r="RPX33" s="243"/>
      <c r="RPY33" s="244"/>
      <c r="RPZ33" s="242"/>
      <c r="RQA33" s="242"/>
      <c r="RQB33" s="243"/>
      <c r="RQC33" s="244"/>
      <c r="RQD33" s="242"/>
      <c r="RQE33" s="242"/>
      <c r="RQF33" s="243"/>
      <c r="RQG33" s="244"/>
      <c r="RQH33" s="242"/>
      <c r="RQI33" s="242"/>
      <c r="RQJ33" s="243"/>
      <c r="RQK33" s="244"/>
      <c r="RQL33" s="242"/>
      <c r="RQM33" s="242"/>
      <c r="RQN33" s="243"/>
      <c r="RQO33" s="244"/>
      <c r="RQP33" s="242"/>
      <c r="RQQ33" s="242"/>
      <c r="RQR33" s="243"/>
      <c r="RQS33" s="244"/>
      <c r="RQT33" s="242"/>
      <c r="RQU33" s="242"/>
      <c r="RQV33" s="243"/>
      <c r="RQW33" s="244"/>
      <c r="RQX33" s="242"/>
      <c r="RQY33" s="242"/>
      <c r="RQZ33" s="243"/>
      <c r="RRA33" s="244"/>
      <c r="RRB33" s="242"/>
      <c r="RRC33" s="242"/>
      <c r="RRD33" s="243"/>
      <c r="RRE33" s="244"/>
      <c r="RRF33" s="242"/>
      <c r="RRG33" s="242"/>
      <c r="RRH33" s="243"/>
      <c r="RRI33" s="244"/>
      <c r="RRJ33" s="242"/>
      <c r="RRK33" s="242"/>
      <c r="RRL33" s="243"/>
      <c r="RRM33" s="244"/>
      <c r="RRN33" s="242"/>
      <c r="RRO33" s="242"/>
      <c r="RRP33" s="243"/>
      <c r="RRQ33" s="244"/>
      <c r="RRR33" s="242"/>
      <c r="RRS33" s="242"/>
      <c r="RRT33" s="243"/>
      <c r="RRU33" s="244"/>
      <c r="RRV33" s="242"/>
      <c r="RRW33" s="242"/>
      <c r="RRX33" s="243"/>
      <c r="RRY33" s="244"/>
      <c r="RRZ33" s="242"/>
      <c r="RSA33" s="242"/>
      <c r="RSB33" s="243"/>
      <c r="RSC33" s="244"/>
      <c r="RSD33" s="242"/>
      <c r="RSE33" s="242"/>
      <c r="RSF33" s="243"/>
      <c r="RSG33" s="244"/>
      <c r="RSH33" s="242"/>
      <c r="RSI33" s="242"/>
      <c r="RSJ33" s="243"/>
      <c r="RSK33" s="244"/>
      <c r="RSL33" s="242"/>
      <c r="RSM33" s="242"/>
      <c r="RSN33" s="243"/>
      <c r="RSO33" s="244"/>
      <c r="RSP33" s="242"/>
      <c r="RSQ33" s="242"/>
      <c r="RSR33" s="243"/>
      <c r="RSS33" s="244"/>
      <c r="RST33" s="242"/>
      <c r="RSU33" s="242"/>
      <c r="RSV33" s="243"/>
      <c r="RSW33" s="244"/>
      <c r="RSX33" s="242"/>
      <c r="RSY33" s="242"/>
      <c r="RSZ33" s="243"/>
      <c r="RTA33" s="244"/>
      <c r="RTB33" s="242"/>
      <c r="RTC33" s="242"/>
      <c r="RTD33" s="243"/>
      <c r="RTE33" s="244"/>
      <c r="RTF33" s="242"/>
      <c r="RTG33" s="242"/>
      <c r="RTH33" s="243"/>
      <c r="RTI33" s="244"/>
      <c r="RTJ33" s="242"/>
      <c r="RTK33" s="242"/>
      <c r="RTL33" s="243"/>
      <c r="RTM33" s="244"/>
      <c r="RTN33" s="242"/>
      <c r="RTO33" s="242"/>
      <c r="RTP33" s="243"/>
      <c r="RTQ33" s="244"/>
      <c r="RTR33" s="242"/>
      <c r="RTS33" s="242"/>
      <c r="RTT33" s="243"/>
      <c r="RTU33" s="244"/>
      <c r="RTV33" s="242"/>
      <c r="RTW33" s="242"/>
      <c r="RTX33" s="243"/>
      <c r="RTY33" s="244"/>
      <c r="RTZ33" s="242"/>
      <c r="RUA33" s="242"/>
      <c r="RUB33" s="243"/>
      <c r="RUC33" s="244"/>
      <c r="RUD33" s="242"/>
      <c r="RUE33" s="242"/>
      <c r="RUF33" s="243"/>
      <c r="RUG33" s="244"/>
      <c r="RUH33" s="242"/>
      <c r="RUI33" s="242"/>
      <c r="RUJ33" s="243"/>
      <c r="RUK33" s="244"/>
      <c r="RUL33" s="242"/>
      <c r="RUM33" s="242"/>
      <c r="RUN33" s="243"/>
      <c r="RUO33" s="244"/>
      <c r="RUP33" s="242"/>
      <c r="RUQ33" s="242"/>
      <c r="RUR33" s="243"/>
      <c r="RUS33" s="244"/>
      <c r="RUT33" s="242"/>
      <c r="RUU33" s="242"/>
      <c r="RUV33" s="243"/>
      <c r="RUW33" s="244"/>
      <c r="RUX33" s="242"/>
      <c r="RUY33" s="242"/>
      <c r="RUZ33" s="243"/>
      <c r="RVA33" s="244"/>
      <c r="RVB33" s="242"/>
      <c r="RVC33" s="242"/>
      <c r="RVD33" s="243"/>
      <c r="RVE33" s="244"/>
      <c r="RVF33" s="242"/>
      <c r="RVG33" s="242"/>
      <c r="RVH33" s="243"/>
      <c r="RVI33" s="244"/>
      <c r="RVJ33" s="242"/>
      <c r="RVK33" s="242"/>
      <c r="RVL33" s="243"/>
      <c r="RVM33" s="244"/>
      <c r="RVN33" s="242"/>
      <c r="RVO33" s="242"/>
      <c r="RVP33" s="243"/>
      <c r="RVQ33" s="244"/>
      <c r="RVR33" s="242"/>
      <c r="RVS33" s="242"/>
      <c r="RVT33" s="243"/>
      <c r="RVU33" s="244"/>
      <c r="RVV33" s="242"/>
      <c r="RVW33" s="242"/>
      <c r="RVX33" s="243"/>
      <c r="RVY33" s="244"/>
      <c r="RVZ33" s="242"/>
      <c r="RWA33" s="242"/>
      <c r="RWB33" s="243"/>
      <c r="RWC33" s="244"/>
      <c r="RWD33" s="242"/>
      <c r="RWE33" s="242"/>
      <c r="RWF33" s="243"/>
      <c r="RWG33" s="244"/>
      <c r="RWH33" s="242"/>
      <c r="RWI33" s="242"/>
      <c r="RWJ33" s="243"/>
      <c r="RWK33" s="244"/>
      <c r="RWL33" s="242"/>
      <c r="RWM33" s="242"/>
      <c r="RWN33" s="243"/>
      <c r="RWO33" s="244"/>
      <c r="RWP33" s="242"/>
      <c r="RWQ33" s="242"/>
      <c r="RWR33" s="243"/>
      <c r="RWS33" s="244"/>
      <c r="RWT33" s="242"/>
      <c r="RWU33" s="242"/>
      <c r="RWV33" s="243"/>
      <c r="RWW33" s="244"/>
      <c r="RWX33" s="242"/>
      <c r="RWY33" s="242"/>
      <c r="RWZ33" s="243"/>
      <c r="RXA33" s="244"/>
      <c r="RXB33" s="242"/>
      <c r="RXC33" s="242"/>
      <c r="RXD33" s="243"/>
      <c r="RXE33" s="244"/>
      <c r="RXF33" s="242"/>
      <c r="RXG33" s="242"/>
      <c r="RXH33" s="243"/>
      <c r="RXI33" s="244"/>
      <c r="RXJ33" s="242"/>
      <c r="RXK33" s="242"/>
      <c r="RXL33" s="243"/>
      <c r="RXM33" s="244"/>
      <c r="RXN33" s="242"/>
      <c r="RXO33" s="242"/>
      <c r="RXP33" s="243"/>
      <c r="RXQ33" s="244"/>
      <c r="RXR33" s="242"/>
      <c r="RXS33" s="242"/>
      <c r="RXT33" s="243"/>
      <c r="RXU33" s="244"/>
      <c r="RXV33" s="242"/>
      <c r="RXW33" s="242"/>
      <c r="RXX33" s="243"/>
      <c r="RXY33" s="244"/>
      <c r="RXZ33" s="242"/>
      <c r="RYA33" s="242"/>
      <c r="RYB33" s="243"/>
      <c r="RYC33" s="244"/>
      <c r="RYD33" s="242"/>
      <c r="RYE33" s="242"/>
      <c r="RYF33" s="243"/>
      <c r="RYG33" s="244"/>
      <c r="RYH33" s="242"/>
      <c r="RYI33" s="242"/>
      <c r="RYJ33" s="243"/>
      <c r="RYK33" s="244"/>
      <c r="RYL33" s="242"/>
      <c r="RYM33" s="242"/>
      <c r="RYN33" s="243"/>
      <c r="RYO33" s="244"/>
      <c r="RYP33" s="242"/>
      <c r="RYQ33" s="242"/>
      <c r="RYR33" s="243"/>
      <c r="RYS33" s="244"/>
      <c r="RYT33" s="242"/>
      <c r="RYU33" s="242"/>
      <c r="RYV33" s="243"/>
      <c r="RYW33" s="244"/>
      <c r="RYX33" s="242"/>
      <c r="RYY33" s="242"/>
      <c r="RYZ33" s="243"/>
      <c r="RZA33" s="244"/>
      <c r="RZB33" s="242"/>
      <c r="RZC33" s="242"/>
      <c r="RZD33" s="243"/>
      <c r="RZE33" s="244"/>
      <c r="RZF33" s="242"/>
      <c r="RZG33" s="242"/>
      <c r="RZH33" s="243"/>
      <c r="RZI33" s="244"/>
      <c r="RZJ33" s="242"/>
      <c r="RZK33" s="242"/>
      <c r="RZL33" s="243"/>
      <c r="RZM33" s="244"/>
      <c r="RZN33" s="242"/>
      <c r="RZO33" s="242"/>
      <c r="RZP33" s="243"/>
      <c r="RZQ33" s="244"/>
      <c r="RZR33" s="242"/>
      <c r="RZS33" s="242"/>
      <c r="RZT33" s="243"/>
      <c r="RZU33" s="244"/>
      <c r="RZV33" s="242"/>
      <c r="RZW33" s="242"/>
      <c r="RZX33" s="243"/>
      <c r="RZY33" s="244"/>
      <c r="RZZ33" s="242"/>
      <c r="SAA33" s="242"/>
      <c r="SAB33" s="243"/>
      <c r="SAC33" s="244"/>
      <c r="SAD33" s="242"/>
      <c r="SAE33" s="242"/>
      <c r="SAF33" s="243"/>
      <c r="SAG33" s="244"/>
      <c r="SAH33" s="242"/>
      <c r="SAI33" s="242"/>
      <c r="SAJ33" s="243"/>
      <c r="SAK33" s="244"/>
      <c r="SAL33" s="242"/>
      <c r="SAM33" s="242"/>
      <c r="SAN33" s="243"/>
      <c r="SAO33" s="244"/>
      <c r="SAP33" s="242"/>
      <c r="SAQ33" s="242"/>
      <c r="SAR33" s="243"/>
      <c r="SAS33" s="244"/>
      <c r="SAT33" s="242"/>
      <c r="SAU33" s="242"/>
      <c r="SAV33" s="243"/>
      <c r="SAW33" s="244"/>
      <c r="SAX33" s="242"/>
      <c r="SAY33" s="242"/>
      <c r="SAZ33" s="243"/>
      <c r="SBA33" s="244"/>
      <c r="SBB33" s="242"/>
      <c r="SBC33" s="242"/>
      <c r="SBD33" s="243"/>
      <c r="SBE33" s="244"/>
      <c r="SBF33" s="242"/>
      <c r="SBG33" s="242"/>
      <c r="SBH33" s="243"/>
      <c r="SBI33" s="244"/>
      <c r="SBJ33" s="242"/>
      <c r="SBK33" s="242"/>
      <c r="SBL33" s="243"/>
      <c r="SBM33" s="244"/>
      <c r="SBN33" s="242"/>
      <c r="SBO33" s="242"/>
      <c r="SBP33" s="243"/>
      <c r="SBQ33" s="244"/>
      <c r="SBR33" s="242"/>
      <c r="SBS33" s="242"/>
      <c r="SBT33" s="243"/>
      <c r="SBU33" s="244"/>
      <c r="SBV33" s="242"/>
      <c r="SBW33" s="242"/>
      <c r="SBX33" s="243"/>
      <c r="SBY33" s="244"/>
      <c r="SBZ33" s="242"/>
      <c r="SCA33" s="242"/>
      <c r="SCB33" s="243"/>
      <c r="SCC33" s="244"/>
      <c r="SCD33" s="242"/>
      <c r="SCE33" s="242"/>
      <c r="SCF33" s="243"/>
      <c r="SCG33" s="244"/>
      <c r="SCH33" s="242"/>
      <c r="SCI33" s="242"/>
      <c r="SCJ33" s="243"/>
      <c r="SCK33" s="244"/>
      <c r="SCL33" s="242"/>
      <c r="SCM33" s="242"/>
      <c r="SCN33" s="243"/>
      <c r="SCO33" s="244"/>
      <c r="SCP33" s="242"/>
      <c r="SCQ33" s="242"/>
      <c r="SCR33" s="243"/>
      <c r="SCS33" s="244"/>
      <c r="SCT33" s="242"/>
      <c r="SCU33" s="242"/>
      <c r="SCV33" s="243"/>
      <c r="SCW33" s="244"/>
      <c r="SCX33" s="242"/>
      <c r="SCY33" s="242"/>
      <c r="SCZ33" s="243"/>
      <c r="SDA33" s="244"/>
      <c r="SDB33" s="242"/>
      <c r="SDC33" s="242"/>
      <c r="SDD33" s="243"/>
      <c r="SDE33" s="244"/>
      <c r="SDF33" s="242"/>
      <c r="SDG33" s="242"/>
      <c r="SDH33" s="243"/>
      <c r="SDI33" s="244"/>
      <c r="SDJ33" s="242"/>
      <c r="SDK33" s="242"/>
      <c r="SDL33" s="243"/>
      <c r="SDM33" s="244"/>
      <c r="SDN33" s="242"/>
      <c r="SDO33" s="242"/>
      <c r="SDP33" s="243"/>
      <c r="SDQ33" s="244"/>
      <c r="SDR33" s="242"/>
      <c r="SDS33" s="242"/>
      <c r="SDT33" s="243"/>
      <c r="SDU33" s="244"/>
      <c r="SDV33" s="242"/>
      <c r="SDW33" s="242"/>
      <c r="SDX33" s="243"/>
      <c r="SDY33" s="244"/>
      <c r="SDZ33" s="242"/>
      <c r="SEA33" s="242"/>
      <c r="SEB33" s="243"/>
      <c r="SEC33" s="244"/>
      <c r="SED33" s="242"/>
      <c r="SEE33" s="242"/>
      <c r="SEF33" s="243"/>
      <c r="SEG33" s="244"/>
      <c r="SEH33" s="242"/>
      <c r="SEI33" s="242"/>
      <c r="SEJ33" s="243"/>
      <c r="SEK33" s="244"/>
      <c r="SEL33" s="242"/>
      <c r="SEM33" s="242"/>
      <c r="SEN33" s="243"/>
      <c r="SEO33" s="244"/>
      <c r="SEP33" s="242"/>
      <c r="SEQ33" s="242"/>
      <c r="SER33" s="243"/>
      <c r="SES33" s="244"/>
      <c r="SET33" s="242"/>
      <c r="SEU33" s="242"/>
      <c r="SEV33" s="243"/>
      <c r="SEW33" s="244"/>
      <c r="SEX33" s="242"/>
      <c r="SEY33" s="242"/>
      <c r="SEZ33" s="243"/>
      <c r="SFA33" s="244"/>
      <c r="SFB33" s="242"/>
      <c r="SFC33" s="242"/>
      <c r="SFD33" s="243"/>
      <c r="SFE33" s="244"/>
      <c r="SFF33" s="242"/>
      <c r="SFG33" s="242"/>
      <c r="SFH33" s="243"/>
      <c r="SFI33" s="244"/>
      <c r="SFJ33" s="242"/>
      <c r="SFK33" s="242"/>
      <c r="SFL33" s="243"/>
      <c r="SFM33" s="244"/>
      <c r="SFN33" s="242"/>
      <c r="SFO33" s="242"/>
      <c r="SFP33" s="243"/>
      <c r="SFQ33" s="244"/>
      <c r="SFR33" s="242"/>
      <c r="SFS33" s="242"/>
      <c r="SFT33" s="243"/>
      <c r="SFU33" s="244"/>
      <c r="SFV33" s="242"/>
      <c r="SFW33" s="242"/>
      <c r="SFX33" s="243"/>
      <c r="SFY33" s="244"/>
      <c r="SFZ33" s="242"/>
      <c r="SGA33" s="242"/>
      <c r="SGB33" s="243"/>
      <c r="SGC33" s="244"/>
      <c r="SGD33" s="242"/>
      <c r="SGE33" s="242"/>
      <c r="SGF33" s="243"/>
      <c r="SGG33" s="244"/>
      <c r="SGH33" s="242"/>
      <c r="SGI33" s="242"/>
      <c r="SGJ33" s="243"/>
      <c r="SGK33" s="244"/>
      <c r="SGL33" s="242"/>
      <c r="SGM33" s="242"/>
      <c r="SGN33" s="243"/>
      <c r="SGO33" s="244"/>
      <c r="SGP33" s="242"/>
      <c r="SGQ33" s="242"/>
      <c r="SGR33" s="243"/>
      <c r="SGS33" s="244"/>
      <c r="SGT33" s="242"/>
      <c r="SGU33" s="242"/>
      <c r="SGV33" s="243"/>
      <c r="SGW33" s="244"/>
      <c r="SGX33" s="242"/>
      <c r="SGY33" s="242"/>
      <c r="SGZ33" s="243"/>
      <c r="SHA33" s="244"/>
      <c r="SHB33" s="242"/>
      <c r="SHC33" s="242"/>
      <c r="SHD33" s="243"/>
      <c r="SHE33" s="244"/>
      <c r="SHF33" s="242"/>
      <c r="SHG33" s="242"/>
      <c r="SHH33" s="243"/>
      <c r="SHI33" s="244"/>
      <c r="SHJ33" s="242"/>
      <c r="SHK33" s="242"/>
      <c r="SHL33" s="243"/>
      <c r="SHM33" s="244"/>
      <c r="SHN33" s="242"/>
      <c r="SHO33" s="242"/>
      <c r="SHP33" s="243"/>
      <c r="SHQ33" s="244"/>
      <c r="SHR33" s="242"/>
      <c r="SHS33" s="242"/>
      <c r="SHT33" s="243"/>
      <c r="SHU33" s="244"/>
      <c r="SHV33" s="242"/>
      <c r="SHW33" s="242"/>
      <c r="SHX33" s="243"/>
      <c r="SHY33" s="244"/>
      <c r="SHZ33" s="242"/>
      <c r="SIA33" s="242"/>
      <c r="SIB33" s="243"/>
      <c r="SIC33" s="244"/>
      <c r="SID33" s="242"/>
      <c r="SIE33" s="242"/>
      <c r="SIF33" s="243"/>
      <c r="SIG33" s="244"/>
      <c r="SIH33" s="242"/>
      <c r="SII33" s="242"/>
      <c r="SIJ33" s="243"/>
      <c r="SIK33" s="244"/>
      <c r="SIL33" s="242"/>
      <c r="SIM33" s="242"/>
      <c r="SIN33" s="243"/>
      <c r="SIO33" s="244"/>
      <c r="SIP33" s="242"/>
      <c r="SIQ33" s="242"/>
      <c r="SIR33" s="243"/>
      <c r="SIS33" s="244"/>
      <c r="SIT33" s="242"/>
      <c r="SIU33" s="242"/>
      <c r="SIV33" s="243"/>
      <c r="SIW33" s="244"/>
      <c r="SIX33" s="242"/>
      <c r="SIY33" s="242"/>
      <c r="SIZ33" s="243"/>
      <c r="SJA33" s="244"/>
      <c r="SJB33" s="242"/>
      <c r="SJC33" s="242"/>
      <c r="SJD33" s="243"/>
      <c r="SJE33" s="244"/>
      <c r="SJF33" s="242"/>
      <c r="SJG33" s="242"/>
      <c r="SJH33" s="243"/>
      <c r="SJI33" s="244"/>
      <c r="SJJ33" s="242"/>
      <c r="SJK33" s="242"/>
      <c r="SJL33" s="243"/>
      <c r="SJM33" s="244"/>
      <c r="SJN33" s="242"/>
      <c r="SJO33" s="242"/>
      <c r="SJP33" s="243"/>
      <c r="SJQ33" s="244"/>
      <c r="SJR33" s="242"/>
      <c r="SJS33" s="242"/>
      <c r="SJT33" s="243"/>
      <c r="SJU33" s="244"/>
      <c r="SJV33" s="242"/>
      <c r="SJW33" s="242"/>
      <c r="SJX33" s="243"/>
      <c r="SJY33" s="244"/>
      <c r="SJZ33" s="242"/>
      <c r="SKA33" s="242"/>
      <c r="SKB33" s="243"/>
      <c r="SKC33" s="244"/>
      <c r="SKD33" s="242"/>
      <c r="SKE33" s="242"/>
      <c r="SKF33" s="243"/>
      <c r="SKG33" s="244"/>
      <c r="SKH33" s="242"/>
      <c r="SKI33" s="242"/>
      <c r="SKJ33" s="243"/>
      <c r="SKK33" s="244"/>
      <c r="SKL33" s="242"/>
      <c r="SKM33" s="242"/>
      <c r="SKN33" s="243"/>
      <c r="SKO33" s="244"/>
      <c r="SKP33" s="242"/>
      <c r="SKQ33" s="242"/>
      <c r="SKR33" s="243"/>
      <c r="SKS33" s="244"/>
      <c r="SKT33" s="242"/>
      <c r="SKU33" s="242"/>
      <c r="SKV33" s="243"/>
      <c r="SKW33" s="244"/>
      <c r="SKX33" s="242"/>
      <c r="SKY33" s="242"/>
      <c r="SKZ33" s="243"/>
      <c r="SLA33" s="244"/>
      <c r="SLB33" s="242"/>
      <c r="SLC33" s="242"/>
      <c r="SLD33" s="243"/>
      <c r="SLE33" s="244"/>
      <c r="SLF33" s="242"/>
      <c r="SLG33" s="242"/>
      <c r="SLH33" s="243"/>
      <c r="SLI33" s="244"/>
      <c r="SLJ33" s="242"/>
      <c r="SLK33" s="242"/>
      <c r="SLL33" s="243"/>
      <c r="SLM33" s="244"/>
      <c r="SLN33" s="242"/>
      <c r="SLO33" s="242"/>
      <c r="SLP33" s="243"/>
      <c r="SLQ33" s="244"/>
      <c r="SLR33" s="242"/>
      <c r="SLS33" s="242"/>
      <c r="SLT33" s="243"/>
      <c r="SLU33" s="244"/>
      <c r="SLV33" s="242"/>
      <c r="SLW33" s="242"/>
      <c r="SLX33" s="243"/>
      <c r="SLY33" s="244"/>
      <c r="SLZ33" s="242"/>
      <c r="SMA33" s="242"/>
      <c r="SMB33" s="243"/>
      <c r="SMC33" s="244"/>
      <c r="SMD33" s="242"/>
      <c r="SME33" s="242"/>
      <c r="SMF33" s="243"/>
      <c r="SMG33" s="244"/>
      <c r="SMH33" s="242"/>
      <c r="SMI33" s="242"/>
      <c r="SMJ33" s="243"/>
      <c r="SMK33" s="244"/>
      <c r="SML33" s="242"/>
      <c r="SMM33" s="242"/>
      <c r="SMN33" s="243"/>
      <c r="SMO33" s="244"/>
      <c r="SMP33" s="242"/>
      <c r="SMQ33" s="242"/>
      <c r="SMR33" s="243"/>
      <c r="SMS33" s="244"/>
      <c r="SMT33" s="242"/>
      <c r="SMU33" s="242"/>
      <c r="SMV33" s="243"/>
      <c r="SMW33" s="244"/>
      <c r="SMX33" s="242"/>
      <c r="SMY33" s="242"/>
      <c r="SMZ33" s="243"/>
      <c r="SNA33" s="244"/>
      <c r="SNB33" s="242"/>
      <c r="SNC33" s="242"/>
      <c r="SND33" s="243"/>
      <c r="SNE33" s="244"/>
      <c r="SNF33" s="242"/>
      <c r="SNG33" s="242"/>
      <c r="SNH33" s="243"/>
      <c r="SNI33" s="244"/>
      <c r="SNJ33" s="242"/>
      <c r="SNK33" s="242"/>
      <c r="SNL33" s="243"/>
      <c r="SNM33" s="244"/>
      <c r="SNN33" s="242"/>
      <c r="SNO33" s="242"/>
      <c r="SNP33" s="243"/>
      <c r="SNQ33" s="244"/>
      <c r="SNR33" s="242"/>
      <c r="SNS33" s="242"/>
      <c r="SNT33" s="243"/>
      <c r="SNU33" s="244"/>
      <c r="SNV33" s="242"/>
      <c r="SNW33" s="242"/>
      <c r="SNX33" s="243"/>
      <c r="SNY33" s="244"/>
      <c r="SNZ33" s="242"/>
      <c r="SOA33" s="242"/>
      <c r="SOB33" s="243"/>
      <c r="SOC33" s="244"/>
      <c r="SOD33" s="242"/>
      <c r="SOE33" s="242"/>
      <c r="SOF33" s="243"/>
      <c r="SOG33" s="244"/>
      <c r="SOH33" s="242"/>
      <c r="SOI33" s="242"/>
      <c r="SOJ33" s="243"/>
      <c r="SOK33" s="244"/>
      <c r="SOL33" s="242"/>
      <c r="SOM33" s="242"/>
      <c r="SON33" s="243"/>
      <c r="SOO33" s="244"/>
      <c r="SOP33" s="242"/>
      <c r="SOQ33" s="242"/>
      <c r="SOR33" s="243"/>
      <c r="SOS33" s="244"/>
      <c r="SOT33" s="242"/>
      <c r="SOU33" s="242"/>
      <c r="SOV33" s="243"/>
      <c r="SOW33" s="244"/>
      <c r="SOX33" s="242"/>
      <c r="SOY33" s="242"/>
      <c r="SOZ33" s="243"/>
      <c r="SPA33" s="244"/>
      <c r="SPB33" s="242"/>
      <c r="SPC33" s="242"/>
      <c r="SPD33" s="243"/>
      <c r="SPE33" s="244"/>
      <c r="SPF33" s="242"/>
      <c r="SPG33" s="242"/>
      <c r="SPH33" s="243"/>
      <c r="SPI33" s="244"/>
      <c r="SPJ33" s="242"/>
      <c r="SPK33" s="242"/>
      <c r="SPL33" s="243"/>
      <c r="SPM33" s="244"/>
      <c r="SPN33" s="242"/>
      <c r="SPO33" s="242"/>
      <c r="SPP33" s="243"/>
      <c r="SPQ33" s="244"/>
      <c r="SPR33" s="242"/>
      <c r="SPS33" s="242"/>
      <c r="SPT33" s="243"/>
      <c r="SPU33" s="244"/>
      <c r="SPV33" s="242"/>
      <c r="SPW33" s="242"/>
      <c r="SPX33" s="243"/>
      <c r="SPY33" s="244"/>
      <c r="SPZ33" s="242"/>
      <c r="SQA33" s="242"/>
      <c r="SQB33" s="243"/>
      <c r="SQC33" s="244"/>
      <c r="SQD33" s="242"/>
      <c r="SQE33" s="242"/>
      <c r="SQF33" s="243"/>
      <c r="SQG33" s="244"/>
      <c r="SQH33" s="242"/>
      <c r="SQI33" s="242"/>
      <c r="SQJ33" s="243"/>
      <c r="SQK33" s="244"/>
      <c r="SQL33" s="242"/>
      <c r="SQM33" s="242"/>
      <c r="SQN33" s="243"/>
      <c r="SQO33" s="244"/>
      <c r="SQP33" s="242"/>
      <c r="SQQ33" s="242"/>
      <c r="SQR33" s="243"/>
      <c r="SQS33" s="244"/>
      <c r="SQT33" s="242"/>
      <c r="SQU33" s="242"/>
      <c r="SQV33" s="243"/>
      <c r="SQW33" s="244"/>
      <c r="SQX33" s="242"/>
      <c r="SQY33" s="242"/>
      <c r="SQZ33" s="243"/>
      <c r="SRA33" s="244"/>
      <c r="SRB33" s="242"/>
      <c r="SRC33" s="242"/>
      <c r="SRD33" s="243"/>
      <c r="SRE33" s="244"/>
      <c r="SRF33" s="242"/>
      <c r="SRG33" s="242"/>
      <c r="SRH33" s="243"/>
      <c r="SRI33" s="244"/>
      <c r="SRJ33" s="242"/>
      <c r="SRK33" s="242"/>
      <c r="SRL33" s="243"/>
      <c r="SRM33" s="244"/>
      <c r="SRN33" s="242"/>
      <c r="SRO33" s="242"/>
      <c r="SRP33" s="243"/>
      <c r="SRQ33" s="244"/>
      <c r="SRR33" s="242"/>
      <c r="SRS33" s="242"/>
      <c r="SRT33" s="243"/>
      <c r="SRU33" s="244"/>
      <c r="SRV33" s="242"/>
      <c r="SRW33" s="242"/>
      <c r="SRX33" s="243"/>
      <c r="SRY33" s="244"/>
      <c r="SRZ33" s="242"/>
      <c r="SSA33" s="242"/>
      <c r="SSB33" s="243"/>
      <c r="SSC33" s="244"/>
      <c r="SSD33" s="242"/>
      <c r="SSE33" s="242"/>
      <c r="SSF33" s="243"/>
      <c r="SSG33" s="244"/>
      <c r="SSH33" s="242"/>
      <c r="SSI33" s="242"/>
      <c r="SSJ33" s="243"/>
      <c r="SSK33" s="244"/>
      <c r="SSL33" s="242"/>
      <c r="SSM33" s="242"/>
      <c r="SSN33" s="243"/>
      <c r="SSO33" s="244"/>
      <c r="SSP33" s="242"/>
      <c r="SSQ33" s="242"/>
      <c r="SSR33" s="243"/>
      <c r="SSS33" s="244"/>
      <c r="SST33" s="242"/>
      <c r="SSU33" s="242"/>
      <c r="SSV33" s="243"/>
      <c r="SSW33" s="244"/>
      <c r="SSX33" s="242"/>
      <c r="SSY33" s="242"/>
      <c r="SSZ33" s="243"/>
      <c r="STA33" s="244"/>
      <c r="STB33" s="242"/>
      <c r="STC33" s="242"/>
      <c r="STD33" s="243"/>
      <c r="STE33" s="244"/>
      <c r="STF33" s="242"/>
      <c r="STG33" s="242"/>
      <c r="STH33" s="243"/>
      <c r="STI33" s="244"/>
      <c r="STJ33" s="242"/>
      <c r="STK33" s="242"/>
      <c r="STL33" s="243"/>
      <c r="STM33" s="244"/>
      <c r="STN33" s="242"/>
      <c r="STO33" s="242"/>
      <c r="STP33" s="243"/>
      <c r="STQ33" s="244"/>
      <c r="STR33" s="242"/>
      <c r="STS33" s="242"/>
      <c r="STT33" s="243"/>
      <c r="STU33" s="244"/>
      <c r="STV33" s="242"/>
      <c r="STW33" s="242"/>
      <c r="STX33" s="243"/>
      <c r="STY33" s="244"/>
      <c r="STZ33" s="242"/>
      <c r="SUA33" s="242"/>
      <c r="SUB33" s="243"/>
      <c r="SUC33" s="244"/>
      <c r="SUD33" s="242"/>
      <c r="SUE33" s="242"/>
      <c r="SUF33" s="243"/>
      <c r="SUG33" s="244"/>
      <c r="SUH33" s="242"/>
      <c r="SUI33" s="242"/>
      <c r="SUJ33" s="243"/>
      <c r="SUK33" s="244"/>
      <c r="SUL33" s="242"/>
      <c r="SUM33" s="242"/>
      <c r="SUN33" s="243"/>
      <c r="SUO33" s="244"/>
      <c r="SUP33" s="242"/>
      <c r="SUQ33" s="242"/>
      <c r="SUR33" s="243"/>
      <c r="SUS33" s="244"/>
      <c r="SUT33" s="242"/>
      <c r="SUU33" s="242"/>
      <c r="SUV33" s="243"/>
      <c r="SUW33" s="244"/>
      <c r="SUX33" s="242"/>
      <c r="SUY33" s="242"/>
      <c r="SUZ33" s="243"/>
      <c r="SVA33" s="244"/>
      <c r="SVB33" s="242"/>
      <c r="SVC33" s="242"/>
      <c r="SVD33" s="243"/>
      <c r="SVE33" s="244"/>
      <c r="SVF33" s="242"/>
      <c r="SVG33" s="242"/>
      <c r="SVH33" s="243"/>
      <c r="SVI33" s="244"/>
      <c r="SVJ33" s="242"/>
      <c r="SVK33" s="242"/>
      <c r="SVL33" s="243"/>
      <c r="SVM33" s="244"/>
      <c r="SVN33" s="242"/>
      <c r="SVO33" s="242"/>
      <c r="SVP33" s="243"/>
      <c r="SVQ33" s="244"/>
      <c r="SVR33" s="242"/>
      <c r="SVS33" s="242"/>
      <c r="SVT33" s="243"/>
      <c r="SVU33" s="244"/>
      <c r="SVV33" s="242"/>
      <c r="SVW33" s="242"/>
      <c r="SVX33" s="243"/>
      <c r="SVY33" s="244"/>
      <c r="SVZ33" s="242"/>
      <c r="SWA33" s="242"/>
      <c r="SWB33" s="243"/>
      <c r="SWC33" s="244"/>
      <c r="SWD33" s="242"/>
      <c r="SWE33" s="242"/>
      <c r="SWF33" s="243"/>
      <c r="SWG33" s="244"/>
      <c r="SWH33" s="242"/>
      <c r="SWI33" s="242"/>
      <c r="SWJ33" s="243"/>
      <c r="SWK33" s="244"/>
      <c r="SWL33" s="242"/>
      <c r="SWM33" s="242"/>
      <c r="SWN33" s="243"/>
      <c r="SWO33" s="244"/>
      <c r="SWP33" s="242"/>
      <c r="SWQ33" s="242"/>
      <c r="SWR33" s="243"/>
      <c r="SWS33" s="244"/>
      <c r="SWT33" s="242"/>
      <c r="SWU33" s="242"/>
      <c r="SWV33" s="243"/>
      <c r="SWW33" s="244"/>
      <c r="SWX33" s="242"/>
      <c r="SWY33" s="242"/>
      <c r="SWZ33" s="243"/>
      <c r="SXA33" s="244"/>
      <c r="SXB33" s="242"/>
      <c r="SXC33" s="242"/>
      <c r="SXD33" s="243"/>
      <c r="SXE33" s="244"/>
      <c r="SXF33" s="242"/>
      <c r="SXG33" s="242"/>
      <c r="SXH33" s="243"/>
      <c r="SXI33" s="244"/>
      <c r="SXJ33" s="242"/>
      <c r="SXK33" s="242"/>
      <c r="SXL33" s="243"/>
      <c r="SXM33" s="244"/>
      <c r="SXN33" s="242"/>
      <c r="SXO33" s="242"/>
      <c r="SXP33" s="243"/>
      <c r="SXQ33" s="244"/>
      <c r="SXR33" s="242"/>
      <c r="SXS33" s="242"/>
      <c r="SXT33" s="243"/>
      <c r="SXU33" s="244"/>
      <c r="SXV33" s="242"/>
      <c r="SXW33" s="242"/>
      <c r="SXX33" s="243"/>
      <c r="SXY33" s="244"/>
      <c r="SXZ33" s="242"/>
      <c r="SYA33" s="242"/>
      <c r="SYB33" s="243"/>
      <c r="SYC33" s="244"/>
      <c r="SYD33" s="242"/>
      <c r="SYE33" s="242"/>
      <c r="SYF33" s="243"/>
      <c r="SYG33" s="244"/>
      <c r="SYH33" s="242"/>
      <c r="SYI33" s="242"/>
      <c r="SYJ33" s="243"/>
      <c r="SYK33" s="244"/>
      <c r="SYL33" s="242"/>
      <c r="SYM33" s="242"/>
      <c r="SYN33" s="243"/>
      <c r="SYO33" s="244"/>
      <c r="SYP33" s="242"/>
      <c r="SYQ33" s="242"/>
      <c r="SYR33" s="243"/>
      <c r="SYS33" s="244"/>
      <c r="SYT33" s="242"/>
      <c r="SYU33" s="242"/>
      <c r="SYV33" s="243"/>
      <c r="SYW33" s="244"/>
      <c r="SYX33" s="242"/>
      <c r="SYY33" s="242"/>
      <c r="SYZ33" s="243"/>
      <c r="SZA33" s="244"/>
      <c r="SZB33" s="242"/>
      <c r="SZC33" s="242"/>
      <c r="SZD33" s="243"/>
      <c r="SZE33" s="244"/>
      <c r="SZF33" s="242"/>
      <c r="SZG33" s="242"/>
      <c r="SZH33" s="243"/>
      <c r="SZI33" s="244"/>
      <c r="SZJ33" s="242"/>
      <c r="SZK33" s="242"/>
      <c r="SZL33" s="243"/>
      <c r="SZM33" s="244"/>
      <c r="SZN33" s="242"/>
      <c r="SZO33" s="242"/>
      <c r="SZP33" s="243"/>
      <c r="SZQ33" s="244"/>
      <c r="SZR33" s="242"/>
      <c r="SZS33" s="242"/>
      <c r="SZT33" s="243"/>
      <c r="SZU33" s="244"/>
      <c r="SZV33" s="242"/>
      <c r="SZW33" s="242"/>
      <c r="SZX33" s="243"/>
      <c r="SZY33" s="244"/>
      <c r="SZZ33" s="242"/>
      <c r="TAA33" s="242"/>
      <c r="TAB33" s="243"/>
      <c r="TAC33" s="244"/>
      <c r="TAD33" s="242"/>
      <c r="TAE33" s="242"/>
      <c r="TAF33" s="243"/>
      <c r="TAG33" s="244"/>
      <c r="TAH33" s="242"/>
      <c r="TAI33" s="242"/>
      <c r="TAJ33" s="243"/>
      <c r="TAK33" s="244"/>
      <c r="TAL33" s="242"/>
      <c r="TAM33" s="242"/>
      <c r="TAN33" s="243"/>
      <c r="TAO33" s="244"/>
      <c r="TAP33" s="242"/>
      <c r="TAQ33" s="242"/>
      <c r="TAR33" s="243"/>
      <c r="TAS33" s="244"/>
      <c r="TAT33" s="242"/>
      <c r="TAU33" s="242"/>
      <c r="TAV33" s="243"/>
      <c r="TAW33" s="244"/>
      <c r="TAX33" s="242"/>
      <c r="TAY33" s="242"/>
      <c r="TAZ33" s="243"/>
      <c r="TBA33" s="244"/>
      <c r="TBB33" s="242"/>
      <c r="TBC33" s="242"/>
      <c r="TBD33" s="243"/>
      <c r="TBE33" s="244"/>
      <c r="TBF33" s="242"/>
      <c r="TBG33" s="242"/>
      <c r="TBH33" s="243"/>
      <c r="TBI33" s="244"/>
      <c r="TBJ33" s="242"/>
      <c r="TBK33" s="242"/>
      <c r="TBL33" s="243"/>
      <c r="TBM33" s="244"/>
      <c r="TBN33" s="242"/>
      <c r="TBO33" s="242"/>
      <c r="TBP33" s="243"/>
      <c r="TBQ33" s="244"/>
      <c r="TBR33" s="242"/>
      <c r="TBS33" s="242"/>
      <c r="TBT33" s="243"/>
      <c r="TBU33" s="244"/>
      <c r="TBV33" s="242"/>
      <c r="TBW33" s="242"/>
      <c r="TBX33" s="243"/>
      <c r="TBY33" s="244"/>
      <c r="TBZ33" s="242"/>
      <c r="TCA33" s="242"/>
      <c r="TCB33" s="243"/>
      <c r="TCC33" s="244"/>
      <c r="TCD33" s="242"/>
      <c r="TCE33" s="242"/>
      <c r="TCF33" s="243"/>
      <c r="TCG33" s="244"/>
      <c r="TCH33" s="242"/>
      <c r="TCI33" s="242"/>
      <c r="TCJ33" s="243"/>
      <c r="TCK33" s="244"/>
      <c r="TCL33" s="242"/>
      <c r="TCM33" s="242"/>
      <c r="TCN33" s="243"/>
      <c r="TCO33" s="244"/>
      <c r="TCP33" s="242"/>
      <c r="TCQ33" s="242"/>
      <c r="TCR33" s="243"/>
      <c r="TCS33" s="244"/>
      <c r="TCT33" s="242"/>
      <c r="TCU33" s="242"/>
      <c r="TCV33" s="243"/>
      <c r="TCW33" s="244"/>
      <c r="TCX33" s="242"/>
      <c r="TCY33" s="242"/>
      <c r="TCZ33" s="243"/>
      <c r="TDA33" s="244"/>
      <c r="TDB33" s="242"/>
      <c r="TDC33" s="242"/>
      <c r="TDD33" s="243"/>
      <c r="TDE33" s="244"/>
      <c r="TDF33" s="242"/>
      <c r="TDG33" s="242"/>
      <c r="TDH33" s="243"/>
      <c r="TDI33" s="244"/>
      <c r="TDJ33" s="242"/>
      <c r="TDK33" s="242"/>
      <c r="TDL33" s="243"/>
      <c r="TDM33" s="244"/>
      <c r="TDN33" s="242"/>
      <c r="TDO33" s="242"/>
      <c r="TDP33" s="243"/>
      <c r="TDQ33" s="244"/>
      <c r="TDR33" s="242"/>
      <c r="TDS33" s="242"/>
      <c r="TDT33" s="243"/>
      <c r="TDU33" s="244"/>
      <c r="TDV33" s="242"/>
      <c r="TDW33" s="242"/>
      <c r="TDX33" s="243"/>
      <c r="TDY33" s="244"/>
      <c r="TDZ33" s="242"/>
      <c r="TEA33" s="242"/>
      <c r="TEB33" s="243"/>
      <c r="TEC33" s="244"/>
      <c r="TED33" s="242"/>
      <c r="TEE33" s="242"/>
      <c r="TEF33" s="243"/>
      <c r="TEG33" s="244"/>
      <c r="TEH33" s="242"/>
      <c r="TEI33" s="242"/>
      <c r="TEJ33" s="243"/>
      <c r="TEK33" s="244"/>
      <c r="TEL33" s="242"/>
      <c r="TEM33" s="242"/>
      <c r="TEN33" s="243"/>
      <c r="TEO33" s="244"/>
      <c r="TEP33" s="242"/>
      <c r="TEQ33" s="242"/>
      <c r="TER33" s="243"/>
      <c r="TES33" s="244"/>
      <c r="TET33" s="242"/>
      <c r="TEU33" s="242"/>
      <c r="TEV33" s="243"/>
      <c r="TEW33" s="244"/>
      <c r="TEX33" s="242"/>
      <c r="TEY33" s="242"/>
      <c r="TEZ33" s="243"/>
      <c r="TFA33" s="244"/>
      <c r="TFB33" s="242"/>
      <c r="TFC33" s="242"/>
      <c r="TFD33" s="243"/>
      <c r="TFE33" s="244"/>
      <c r="TFF33" s="242"/>
      <c r="TFG33" s="242"/>
      <c r="TFH33" s="243"/>
      <c r="TFI33" s="244"/>
      <c r="TFJ33" s="242"/>
      <c r="TFK33" s="242"/>
      <c r="TFL33" s="243"/>
      <c r="TFM33" s="244"/>
      <c r="TFN33" s="242"/>
      <c r="TFO33" s="242"/>
      <c r="TFP33" s="243"/>
      <c r="TFQ33" s="244"/>
      <c r="TFR33" s="242"/>
      <c r="TFS33" s="242"/>
      <c r="TFT33" s="243"/>
      <c r="TFU33" s="244"/>
      <c r="TFV33" s="242"/>
      <c r="TFW33" s="242"/>
      <c r="TFX33" s="243"/>
      <c r="TFY33" s="244"/>
      <c r="TFZ33" s="242"/>
      <c r="TGA33" s="242"/>
      <c r="TGB33" s="243"/>
      <c r="TGC33" s="244"/>
      <c r="TGD33" s="242"/>
      <c r="TGE33" s="242"/>
      <c r="TGF33" s="243"/>
      <c r="TGG33" s="244"/>
      <c r="TGH33" s="242"/>
      <c r="TGI33" s="242"/>
      <c r="TGJ33" s="243"/>
      <c r="TGK33" s="244"/>
      <c r="TGL33" s="242"/>
      <c r="TGM33" s="242"/>
      <c r="TGN33" s="243"/>
      <c r="TGO33" s="244"/>
      <c r="TGP33" s="242"/>
      <c r="TGQ33" s="242"/>
      <c r="TGR33" s="243"/>
      <c r="TGS33" s="244"/>
      <c r="TGT33" s="242"/>
      <c r="TGU33" s="242"/>
      <c r="TGV33" s="243"/>
      <c r="TGW33" s="244"/>
      <c r="TGX33" s="242"/>
      <c r="TGY33" s="242"/>
      <c r="TGZ33" s="243"/>
      <c r="THA33" s="244"/>
      <c r="THB33" s="242"/>
      <c r="THC33" s="242"/>
      <c r="THD33" s="243"/>
      <c r="THE33" s="244"/>
      <c r="THF33" s="242"/>
      <c r="THG33" s="242"/>
      <c r="THH33" s="243"/>
      <c r="THI33" s="244"/>
      <c r="THJ33" s="242"/>
      <c r="THK33" s="242"/>
      <c r="THL33" s="243"/>
      <c r="THM33" s="244"/>
      <c r="THN33" s="242"/>
      <c r="THO33" s="242"/>
      <c r="THP33" s="243"/>
      <c r="THQ33" s="244"/>
      <c r="THR33" s="242"/>
      <c r="THS33" s="242"/>
      <c r="THT33" s="243"/>
      <c r="THU33" s="244"/>
      <c r="THV33" s="242"/>
      <c r="THW33" s="242"/>
      <c r="THX33" s="243"/>
      <c r="THY33" s="244"/>
      <c r="THZ33" s="242"/>
      <c r="TIA33" s="242"/>
      <c r="TIB33" s="243"/>
      <c r="TIC33" s="244"/>
      <c r="TID33" s="242"/>
      <c r="TIE33" s="242"/>
      <c r="TIF33" s="243"/>
      <c r="TIG33" s="244"/>
      <c r="TIH33" s="242"/>
      <c r="TII33" s="242"/>
      <c r="TIJ33" s="243"/>
      <c r="TIK33" s="244"/>
      <c r="TIL33" s="242"/>
      <c r="TIM33" s="242"/>
      <c r="TIN33" s="243"/>
      <c r="TIO33" s="244"/>
      <c r="TIP33" s="242"/>
      <c r="TIQ33" s="242"/>
      <c r="TIR33" s="243"/>
      <c r="TIS33" s="244"/>
      <c r="TIT33" s="242"/>
      <c r="TIU33" s="242"/>
      <c r="TIV33" s="243"/>
      <c r="TIW33" s="244"/>
      <c r="TIX33" s="242"/>
      <c r="TIY33" s="242"/>
      <c r="TIZ33" s="243"/>
      <c r="TJA33" s="244"/>
      <c r="TJB33" s="242"/>
      <c r="TJC33" s="242"/>
      <c r="TJD33" s="243"/>
      <c r="TJE33" s="244"/>
      <c r="TJF33" s="242"/>
      <c r="TJG33" s="242"/>
      <c r="TJH33" s="243"/>
      <c r="TJI33" s="244"/>
      <c r="TJJ33" s="242"/>
      <c r="TJK33" s="242"/>
      <c r="TJL33" s="243"/>
      <c r="TJM33" s="244"/>
      <c r="TJN33" s="242"/>
      <c r="TJO33" s="242"/>
      <c r="TJP33" s="243"/>
      <c r="TJQ33" s="244"/>
      <c r="TJR33" s="242"/>
      <c r="TJS33" s="242"/>
      <c r="TJT33" s="243"/>
      <c r="TJU33" s="244"/>
      <c r="TJV33" s="242"/>
      <c r="TJW33" s="242"/>
      <c r="TJX33" s="243"/>
      <c r="TJY33" s="244"/>
      <c r="TJZ33" s="242"/>
      <c r="TKA33" s="242"/>
      <c r="TKB33" s="243"/>
      <c r="TKC33" s="244"/>
      <c r="TKD33" s="242"/>
      <c r="TKE33" s="242"/>
      <c r="TKF33" s="243"/>
      <c r="TKG33" s="244"/>
      <c r="TKH33" s="242"/>
      <c r="TKI33" s="242"/>
      <c r="TKJ33" s="243"/>
      <c r="TKK33" s="244"/>
      <c r="TKL33" s="242"/>
      <c r="TKM33" s="242"/>
      <c r="TKN33" s="243"/>
      <c r="TKO33" s="244"/>
      <c r="TKP33" s="242"/>
      <c r="TKQ33" s="242"/>
      <c r="TKR33" s="243"/>
      <c r="TKS33" s="244"/>
      <c r="TKT33" s="242"/>
      <c r="TKU33" s="242"/>
      <c r="TKV33" s="243"/>
      <c r="TKW33" s="244"/>
      <c r="TKX33" s="242"/>
      <c r="TKY33" s="242"/>
      <c r="TKZ33" s="243"/>
      <c r="TLA33" s="244"/>
      <c r="TLB33" s="242"/>
      <c r="TLC33" s="242"/>
      <c r="TLD33" s="243"/>
      <c r="TLE33" s="244"/>
      <c r="TLF33" s="242"/>
      <c r="TLG33" s="242"/>
      <c r="TLH33" s="243"/>
      <c r="TLI33" s="244"/>
      <c r="TLJ33" s="242"/>
      <c r="TLK33" s="242"/>
      <c r="TLL33" s="243"/>
      <c r="TLM33" s="244"/>
      <c r="TLN33" s="242"/>
      <c r="TLO33" s="242"/>
      <c r="TLP33" s="243"/>
      <c r="TLQ33" s="244"/>
      <c r="TLR33" s="242"/>
      <c r="TLS33" s="242"/>
      <c r="TLT33" s="243"/>
      <c r="TLU33" s="244"/>
      <c r="TLV33" s="242"/>
      <c r="TLW33" s="242"/>
      <c r="TLX33" s="243"/>
      <c r="TLY33" s="244"/>
      <c r="TLZ33" s="242"/>
      <c r="TMA33" s="242"/>
      <c r="TMB33" s="243"/>
      <c r="TMC33" s="244"/>
      <c r="TMD33" s="242"/>
      <c r="TME33" s="242"/>
      <c r="TMF33" s="243"/>
      <c r="TMG33" s="244"/>
      <c r="TMH33" s="242"/>
      <c r="TMI33" s="242"/>
      <c r="TMJ33" s="243"/>
      <c r="TMK33" s="244"/>
      <c r="TML33" s="242"/>
      <c r="TMM33" s="242"/>
      <c r="TMN33" s="243"/>
      <c r="TMO33" s="244"/>
      <c r="TMP33" s="242"/>
      <c r="TMQ33" s="242"/>
      <c r="TMR33" s="243"/>
      <c r="TMS33" s="244"/>
      <c r="TMT33" s="242"/>
      <c r="TMU33" s="242"/>
      <c r="TMV33" s="243"/>
      <c r="TMW33" s="244"/>
      <c r="TMX33" s="242"/>
      <c r="TMY33" s="242"/>
      <c r="TMZ33" s="243"/>
      <c r="TNA33" s="244"/>
      <c r="TNB33" s="242"/>
      <c r="TNC33" s="242"/>
      <c r="TND33" s="243"/>
      <c r="TNE33" s="244"/>
      <c r="TNF33" s="242"/>
      <c r="TNG33" s="242"/>
      <c r="TNH33" s="243"/>
      <c r="TNI33" s="244"/>
      <c r="TNJ33" s="242"/>
      <c r="TNK33" s="242"/>
      <c r="TNL33" s="243"/>
      <c r="TNM33" s="244"/>
      <c r="TNN33" s="242"/>
      <c r="TNO33" s="242"/>
      <c r="TNP33" s="243"/>
      <c r="TNQ33" s="244"/>
      <c r="TNR33" s="242"/>
      <c r="TNS33" s="242"/>
      <c r="TNT33" s="243"/>
      <c r="TNU33" s="244"/>
      <c r="TNV33" s="242"/>
      <c r="TNW33" s="242"/>
      <c r="TNX33" s="243"/>
      <c r="TNY33" s="244"/>
      <c r="TNZ33" s="242"/>
      <c r="TOA33" s="242"/>
      <c r="TOB33" s="243"/>
      <c r="TOC33" s="244"/>
      <c r="TOD33" s="242"/>
      <c r="TOE33" s="242"/>
      <c r="TOF33" s="243"/>
      <c r="TOG33" s="244"/>
      <c r="TOH33" s="242"/>
      <c r="TOI33" s="242"/>
      <c r="TOJ33" s="243"/>
      <c r="TOK33" s="244"/>
      <c r="TOL33" s="242"/>
      <c r="TOM33" s="242"/>
      <c r="TON33" s="243"/>
      <c r="TOO33" s="244"/>
      <c r="TOP33" s="242"/>
      <c r="TOQ33" s="242"/>
      <c r="TOR33" s="243"/>
      <c r="TOS33" s="244"/>
      <c r="TOT33" s="242"/>
      <c r="TOU33" s="242"/>
      <c r="TOV33" s="243"/>
      <c r="TOW33" s="244"/>
      <c r="TOX33" s="242"/>
      <c r="TOY33" s="242"/>
      <c r="TOZ33" s="243"/>
      <c r="TPA33" s="244"/>
      <c r="TPB33" s="242"/>
      <c r="TPC33" s="242"/>
      <c r="TPD33" s="243"/>
      <c r="TPE33" s="244"/>
      <c r="TPF33" s="242"/>
      <c r="TPG33" s="242"/>
      <c r="TPH33" s="243"/>
      <c r="TPI33" s="244"/>
      <c r="TPJ33" s="242"/>
      <c r="TPK33" s="242"/>
      <c r="TPL33" s="243"/>
      <c r="TPM33" s="244"/>
      <c r="TPN33" s="242"/>
      <c r="TPO33" s="242"/>
      <c r="TPP33" s="243"/>
      <c r="TPQ33" s="244"/>
      <c r="TPR33" s="242"/>
      <c r="TPS33" s="242"/>
      <c r="TPT33" s="243"/>
      <c r="TPU33" s="244"/>
      <c r="TPV33" s="242"/>
      <c r="TPW33" s="242"/>
      <c r="TPX33" s="243"/>
      <c r="TPY33" s="244"/>
      <c r="TPZ33" s="242"/>
      <c r="TQA33" s="242"/>
      <c r="TQB33" s="243"/>
      <c r="TQC33" s="244"/>
      <c r="TQD33" s="242"/>
      <c r="TQE33" s="242"/>
      <c r="TQF33" s="243"/>
      <c r="TQG33" s="244"/>
      <c r="TQH33" s="242"/>
      <c r="TQI33" s="242"/>
      <c r="TQJ33" s="243"/>
      <c r="TQK33" s="244"/>
      <c r="TQL33" s="242"/>
      <c r="TQM33" s="242"/>
      <c r="TQN33" s="243"/>
      <c r="TQO33" s="244"/>
      <c r="TQP33" s="242"/>
      <c r="TQQ33" s="242"/>
      <c r="TQR33" s="243"/>
      <c r="TQS33" s="244"/>
      <c r="TQT33" s="242"/>
      <c r="TQU33" s="242"/>
      <c r="TQV33" s="243"/>
      <c r="TQW33" s="244"/>
      <c r="TQX33" s="242"/>
      <c r="TQY33" s="242"/>
      <c r="TQZ33" s="243"/>
      <c r="TRA33" s="244"/>
      <c r="TRB33" s="242"/>
      <c r="TRC33" s="242"/>
      <c r="TRD33" s="243"/>
      <c r="TRE33" s="244"/>
      <c r="TRF33" s="242"/>
      <c r="TRG33" s="242"/>
      <c r="TRH33" s="243"/>
      <c r="TRI33" s="244"/>
      <c r="TRJ33" s="242"/>
      <c r="TRK33" s="242"/>
      <c r="TRL33" s="243"/>
      <c r="TRM33" s="244"/>
      <c r="TRN33" s="242"/>
      <c r="TRO33" s="242"/>
      <c r="TRP33" s="243"/>
      <c r="TRQ33" s="244"/>
      <c r="TRR33" s="242"/>
      <c r="TRS33" s="242"/>
      <c r="TRT33" s="243"/>
      <c r="TRU33" s="244"/>
      <c r="TRV33" s="242"/>
      <c r="TRW33" s="242"/>
      <c r="TRX33" s="243"/>
      <c r="TRY33" s="244"/>
      <c r="TRZ33" s="242"/>
      <c r="TSA33" s="242"/>
      <c r="TSB33" s="243"/>
      <c r="TSC33" s="244"/>
      <c r="TSD33" s="242"/>
      <c r="TSE33" s="242"/>
      <c r="TSF33" s="243"/>
      <c r="TSG33" s="244"/>
      <c r="TSH33" s="242"/>
      <c r="TSI33" s="242"/>
      <c r="TSJ33" s="243"/>
      <c r="TSK33" s="244"/>
      <c r="TSL33" s="242"/>
      <c r="TSM33" s="242"/>
      <c r="TSN33" s="243"/>
      <c r="TSO33" s="244"/>
      <c r="TSP33" s="242"/>
      <c r="TSQ33" s="242"/>
      <c r="TSR33" s="243"/>
      <c r="TSS33" s="244"/>
      <c r="TST33" s="242"/>
      <c r="TSU33" s="242"/>
      <c r="TSV33" s="243"/>
      <c r="TSW33" s="244"/>
      <c r="TSX33" s="242"/>
      <c r="TSY33" s="242"/>
      <c r="TSZ33" s="243"/>
      <c r="TTA33" s="244"/>
      <c r="TTB33" s="242"/>
      <c r="TTC33" s="242"/>
      <c r="TTD33" s="243"/>
      <c r="TTE33" s="244"/>
      <c r="TTF33" s="242"/>
      <c r="TTG33" s="242"/>
      <c r="TTH33" s="243"/>
      <c r="TTI33" s="244"/>
      <c r="TTJ33" s="242"/>
      <c r="TTK33" s="242"/>
      <c r="TTL33" s="243"/>
      <c r="TTM33" s="244"/>
      <c r="TTN33" s="242"/>
      <c r="TTO33" s="242"/>
      <c r="TTP33" s="243"/>
      <c r="TTQ33" s="244"/>
      <c r="TTR33" s="242"/>
      <c r="TTS33" s="242"/>
      <c r="TTT33" s="243"/>
      <c r="TTU33" s="244"/>
      <c r="TTV33" s="242"/>
      <c r="TTW33" s="242"/>
      <c r="TTX33" s="243"/>
      <c r="TTY33" s="244"/>
      <c r="TTZ33" s="242"/>
      <c r="TUA33" s="242"/>
      <c r="TUB33" s="243"/>
      <c r="TUC33" s="244"/>
      <c r="TUD33" s="242"/>
      <c r="TUE33" s="242"/>
      <c r="TUF33" s="243"/>
      <c r="TUG33" s="244"/>
      <c r="TUH33" s="242"/>
      <c r="TUI33" s="242"/>
      <c r="TUJ33" s="243"/>
      <c r="TUK33" s="244"/>
      <c r="TUL33" s="242"/>
      <c r="TUM33" s="242"/>
      <c r="TUN33" s="243"/>
      <c r="TUO33" s="244"/>
      <c r="TUP33" s="242"/>
      <c r="TUQ33" s="242"/>
      <c r="TUR33" s="243"/>
      <c r="TUS33" s="244"/>
      <c r="TUT33" s="242"/>
      <c r="TUU33" s="242"/>
      <c r="TUV33" s="243"/>
      <c r="TUW33" s="244"/>
      <c r="TUX33" s="242"/>
      <c r="TUY33" s="242"/>
      <c r="TUZ33" s="243"/>
      <c r="TVA33" s="244"/>
      <c r="TVB33" s="242"/>
      <c r="TVC33" s="242"/>
      <c r="TVD33" s="243"/>
      <c r="TVE33" s="244"/>
      <c r="TVF33" s="242"/>
      <c r="TVG33" s="242"/>
      <c r="TVH33" s="243"/>
      <c r="TVI33" s="244"/>
      <c r="TVJ33" s="242"/>
      <c r="TVK33" s="242"/>
      <c r="TVL33" s="243"/>
      <c r="TVM33" s="244"/>
      <c r="TVN33" s="242"/>
      <c r="TVO33" s="242"/>
      <c r="TVP33" s="243"/>
      <c r="TVQ33" s="244"/>
      <c r="TVR33" s="242"/>
      <c r="TVS33" s="242"/>
      <c r="TVT33" s="243"/>
      <c r="TVU33" s="244"/>
      <c r="TVV33" s="242"/>
      <c r="TVW33" s="242"/>
      <c r="TVX33" s="243"/>
      <c r="TVY33" s="244"/>
      <c r="TVZ33" s="242"/>
      <c r="TWA33" s="242"/>
      <c r="TWB33" s="243"/>
      <c r="TWC33" s="244"/>
      <c r="TWD33" s="242"/>
      <c r="TWE33" s="242"/>
      <c r="TWF33" s="243"/>
      <c r="TWG33" s="244"/>
      <c r="TWH33" s="242"/>
      <c r="TWI33" s="242"/>
      <c r="TWJ33" s="243"/>
      <c r="TWK33" s="244"/>
      <c r="TWL33" s="242"/>
      <c r="TWM33" s="242"/>
      <c r="TWN33" s="243"/>
      <c r="TWO33" s="244"/>
      <c r="TWP33" s="242"/>
      <c r="TWQ33" s="242"/>
      <c r="TWR33" s="243"/>
      <c r="TWS33" s="244"/>
      <c r="TWT33" s="242"/>
      <c r="TWU33" s="242"/>
      <c r="TWV33" s="243"/>
      <c r="TWW33" s="244"/>
      <c r="TWX33" s="242"/>
      <c r="TWY33" s="242"/>
      <c r="TWZ33" s="243"/>
      <c r="TXA33" s="244"/>
      <c r="TXB33" s="242"/>
      <c r="TXC33" s="242"/>
      <c r="TXD33" s="243"/>
      <c r="TXE33" s="244"/>
      <c r="TXF33" s="242"/>
      <c r="TXG33" s="242"/>
      <c r="TXH33" s="243"/>
      <c r="TXI33" s="244"/>
      <c r="TXJ33" s="242"/>
      <c r="TXK33" s="242"/>
      <c r="TXL33" s="243"/>
      <c r="TXM33" s="244"/>
      <c r="TXN33" s="242"/>
      <c r="TXO33" s="242"/>
      <c r="TXP33" s="243"/>
      <c r="TXQ33" s="244"/>
      <c r="TXR33" s="242"/>
      <c r="TXS33" s="242"/>
      <c r="TXT33" s="243"/>
      <c r="TXU33" s="244"/>
      <c r="TXV33" s="242"/>
      <c r="TXW33" s="242"/>
      <c r="TXX33" s="243"/>
      <c r="TXY33" s="244"/>
      <c r="TXZ33" s="242"/>
      <c r="TYA33" s="242"/>
      <c r="TYB33" s="243"/>
      <c r="TYC33" s="244"/>
      <c r="TYD33" s="242"/>
      <c r="TYE33" s="242"/>
      <c r="TYF33" s="243"/>
      <c r="TYG33" s="244"/>
      <c r="TYH33" s="242"/>
      <c r="TYI33" s="242"/>
      <c r="TYJ33" s="243"/>
      <c r="TYK33" s="244"/>
      <c r="TYL33" s="242"/>
      <c r="TYM33" s="242"/>
      <c r="TYN33" s="243"/>
      <c r="TYO33" s="244"/>
      <c r="TYP33" s="242"/>
      <c r="TYQ33" s="242"/>
      <c r="TYR33" s="243"/>
      <c r="TYS33" s="244"/>
      <c r="TYT33" s="242"/>
      <c r="TYU33" s="242"/>
      <c r="TYV33" s="243"/>
      <c r="TYW33" s="244"/>
      <c r="TYX33" s="242"/>
      <c r="TYY33" s="242"/>
      <c r="TYZ33" s="243"/>
      <c r="TZA33" s="244"/>
      <c r="TZB33" s="242"/>
      <c r="TZC33" s="242"/>
      <c r="TZD33" s="243"/>
      <c r="TZE33" s="244"/>
      <c r="TZF33" s="242"/>
      <c r="TZG33" s="242"/>
      <c r="TZH33" s="243"/>
      <c r="TZI33" s="244"/>
      <c r="TZJ33" s="242"/>
      <c r="TZK33" s="242"/>
      <c r="TZL33" s="243"/>
      <c r="TZM33" s="244"/>
      <c r="TZN33" s="242"/>
      <c r="TZO33" s="242"/>
      <c r="TZP33" s="243"/>
      <c r="TZQ33" s="244"/>
      <c r="TZR33" s="242"/>
      <c r="TZS33" s="242"/>
      <c r="TZT33" s="243"/>
      <c r="TZU33" s="244"/>
      <c r="TZV33" s="242"/>
      <c r="TZW33" s="242"/>
      <c r="TZX33" s="243"/>
      <c r="TZY33" s="244"/>
      <c r="TZZ33" s="242"/>
      <c r="UAA33" s="242"/>
      <c r="UAB33" s="243"/>
      <c r="UAC33" s="244"/>
      <c r="UAD33" s="242"/>
      <c r="UAE33" s="242"/>
      <c r="UAF33" s="243"/>
      <c r="UAG33" s="244"/>
      <c r="UAH33" s="242"/>
      <c r="UAI33" s="242"/>
      <c r="UAJ33" s="243"/>
      <c r="UAK33" s="244"/>
      <c r="UAL33" s="242"/>
      <c r="UAM33" s="242"/>
      <c r="UAN33" s="243"/>
      <c r="UAO33" s="244"/>
      <c r="UAP33" s="242"/>
      <c r="UAQ33" s="242"/>
      <c r="UAR33" s="243"/>
      <c r="UAS33" s="244"/>
      <c r="UAT33" s="242"/>
      <c r="UAU33" s="242"/>
      <c r="UAV33" s="243"/>
      <c r="UAW33" s="244"/>
      <c r="UAX33" s="242"/>
      <c r="UAY33" s="242"/>
      <c r="UAZ33" s="243"/>
      <c r="UBA33" s="244"/>
      <c r="UBB33" s="242"/>
      <c r="UBC33" s="242"/>
      <c r="UBD33" s="243"/>
      <c r="UBE33" s="244"/>
      <c r="UBF33" s="242"/>
      <c r="UBG33" s="242"/>
      <c r="UBH33" s="243"/>
      <c r="UBI33" s="244"/>
      <c r="UBJ33" s="242"/>
      <c r="UBK33" s="242"/>
      <c r="UBL33" s="243"/>
      <c r="UBM33" s="244"/>
      <c r="UBN33" s="242"/>
      <c r="UBO33" s="242"/>
      <c r="UBP33" s="243"/>
      <c r="UBQ33" s="244"/>
      <c r="UBR33" s="242"/>
      <c r="UBS33" s="242"/>
      <c r="UBT33" s="243"/>
      <c r="UBU33" s="244"/>
      <c r="UBV33" s="242"/>
      <c r="UBW33" s="242"/>
      <c r="UBX33" s="243"/>
      <c r="UBY33" s="244"/>
      <c r="UBZ33" s="242"/>
      <c r="UCA33" s="242"/>
      <c r="UCB33" s="243"/>
      <c r="UCC33" s="244"/>
      <c r="UCD33" s="242"/>
      <c r="UCE33" s="242"/>
      <c r="UCF33" s="243"/>
      <c r="UCG33" s="244"/>
      <c r="UCH33" s="242"/>
      <c r="UCI33" s="242"/>
      <c r="UCJ33" s="243"/>
      <c r="UCK33" s="244"/>
      <c r="UCL33" s="242"/>
      <c r="UCM33" s="242"/>
      <c r="UCN33" s="243"/>
      <c r="UCO33" s="244"/>
      <c r="UCP33" s="242"/>
      <c r="UCQ33" s="242"/>
      <c r="UCR33" s="243"/>
      <c r="UCS33" s="244"/>
      <c r="UCT33" s="242"/>
      <c r="UCU33" s="242"/>
      <c r="UCV33" s="243"/>
      <c r="UCW33" s="244"/>
      <c r="UCX33" s="242"/>
      <c r="UCY33" s="242"/>
      <c r="UCZ33" s="243"/>
      <c r="UDA33" s="244"/>
      <c r="UDB33" s="242"/>
      <c r="UDC33" s="242"/>
      <c r="UDD33" s="243"/>
      <c r="UDE33" s="244"/>
      <c r="UDF33" s="242"/>
      <c r="UDG33" s="242"/>
      <c r="UDH33" s="243"/>
      <c r="UDI33" s="244"/>
      <c r="UDJ33" s="242"/>
      <c r="UDK33" s="242"/>
      <c r="UDL33" s="243"/>
      <c r="UDM33" s="244"/>
      <c r="UDN33" s="242"/>
      <c r="UDO33" s="242"/>
      <c r="UDP33" s="243"/>
      <c r="UDQ33" s="244"/>
      <c r="UDR33" s="242"/>
      <c r="UDS33" s="242"/>
      <c r="UDT33" s="243"/>
      <c r="UDU33" s="244"/>
      <c r="UDV33" s="242"/>
      <c r="UDW33" s="242"/>
      <c r="UDX33" s="243"/>
      <c r="UDY33" s="244"/>
      <c r="UDZ33" s="242"/>
      <c r="UEA33" s="242"/>
      <c r="UEB33" s="243"/>
      <c r="UEC33" s="244"/>
      <c r="UED33" s="242"/>
      <c r="UEE33" s="242"/>
      <c r="UEF33" s="243"/>
      <c r="UEG33" s="244"/>
      <c r="UEH33" s="242"/>
      <c r="UEI33" s="242"/>
      <c r="UEJ33" s="243"/>
      <c r="UEK33" s="244"/>
      <c r="UEL33" s="242"/>
      <c r="UEM33" s="242"/>
      <c r="UEN33" s="243"/>
      <c r="UEO33" s="244"/>
      <c r="UEP33" s="242"/>
      <c r="UEQ33" s="242"/>
      <c r="UER33" s="243"/>
      <c r="UES33" s="244"/>
      <c r="UET33" s="242"/>
      <c r="UEU33" s="242"/>
      <c r="UEV33" s="243"/>
      <c r="UEW33" s="244"/>
      <c r="UEX33" s="242"/>
      <c r="UEY33" s="242"/>
      <c r="UEZ33" s="243"/>
      <c r="UFA33" s="244"/>
      <c r="UFB33" s="242"/>
      <c r="UFC33" s="242"/>
      <c r="UFD33" s="243"/>
      <c r="UFE33" s="244"/>
      <c r="UFF33" s="242"/>
      <c r="UFG33" s="242"/>
      <c r="UFH33" s="243"/>
      <c r="UFI33" s="244"/>
      <c r="UFJ33" s="242"/>
      <c r="UFK33" s="242"/>
      <c r="UFL33" s="243"/>
      <c r="UFM33" s="244"/>
      <c r="UFN33" s="242"/>
      <c r="UFO33" s="242"/>
      <c r="UFP33" s="243"/>
      <c r="UFQ33" s="244"/>
      <c r="UFR33" s="242"/>
      <c r="UFS33" s="242"/>
      <c r="UFT33" s="243"/>
      <c r="UFU33" s="244"/>
      <c r="UFV33" s="242"/>
      <c r="UFW33" s="242"/>
      <c r="UFX33" s="243"/>
      <c r="UFY33" s="244"/>
      <c r="UFZ33" s="242"/>
      <c r="UGA33" s="242"/>
      <c r="UGB33" s="243"/>
      <c r="UGC33" s="244"/>
      <c r="UGD33" s="242"/>
      <c r="UGE33" s="242"/>
      <c r="UGF33" s="243"/>
      <c r="UGG33" s="244"/>
      <c r="UGH33" s="242"/>
      <c r="UGI33" s="242"/>
      <c r="UGJ33" s="243"/>
      <c r="UGK33" s="244"/>
      <c r="UGL33" s="242"/>
      <c r="UGM33" s="242"/>
      <c r="UGN33" s="243"/>
      <c r="UGO33" s="244"/>
      <c r="UGP33" s="242"/>
      <c r="UGQ33" s="242"/>
      <c r="UGR33" s="243"/>
      <c r="UGS33" s="244"/>
      <c r="UGT33" s="242"/>
      <c r="UGU33" s="242"/>
      <c r="UGV33" s="243"/>
      <c r="UGW33" s="244"/>
      <c r="UGX33" s="242"/>
      <c r="UGY33" s="242"/>
      <c r="UGZ33" s="243"/>
      <c r="UHA33" s="244"/>
      <c r="UHB33" s="242"/>
      <c r="UHC33" s="242"/>
      <c r="UHD33" s="243"/>
      <c r="UHE33" s="244"/>
      <c r="UHF33" s="242"/>
      <c r="UHG33" s="242"/>
      <c r="UHH33" s="243"/>
      <c r="UHI33" s="244"/>
      <c r="UHJ33" s="242"/>
      <c r="UHK33" s="242"/>
      <c r="UHL33" s="243"/>
      <c r="UHM33" s="244"/>
      <c r="UHN33" s="242"/>
      <c r="UHO33" s="242"/>
      <c r="UHP33" s="243"/>
      <c r="UHQ33" s="244"/>
      <c r="UHR33" s="242"/>
      <c r="UHS33" s="242"/>
      <c r="UHT33" s="243"/>
      <c r="UHU33" s="244"/>
      <c r="UHV33" s="242"/>
      <c r="UHW33" s="242"/>
      <c r="UHX33" s="243"/>
      <c r="UHY33" s="244"/>
      <c r="UHZ33" s="242"/>
      <c r="UIA33" s="242"/>
      <c r="UIB33" s="243"/>
      <c r="UIC33" s="244"/>
      <c r="UID33" s="242"/>
      <c r="UIE33" s="242"/>
      <c r="UIF33" s="243"/>
      <c r="UIG33" s="244"/>
      <c r="UIH33" s="242"/>
      <c r="UII33" s="242"/>
      <c r="UIJ33" s="243"/>
      <c r="UIK33" s="244"/>
      <c r="UIL33" s="242"/>
      <c r="UIM33" s="242"/>
      <c r="UIN33" s="243"/>
      <c r="UIO33" s="244"/>
      <c r="UIP33" s="242"/>
      <c r="UIQ33" s="242"/>
      <c r="UIR33" s="243"/>
      <c r="UIS33" s="244"/>
      <c r="UIT33" s="242"/>
      <c r="UIU33" s="242"/>
      <c r="UIV33" s="243"/>
      <c r="UIW33" s="244"/>
      <c r="UIX33" s="242"/>
      <c r="UIY33" s="242"/>
      <c r="UIZ33" s="243"/>
      <c r="UJA33" s="244"/>
      <c r="UJB33" s="242"/>
      <c r="UJC33" s="242"/>
      <c r="UJD33" s="243"/>
      <c r="UJE33" s="244"/>
      <c r="UJF33" s="242"/>
      <c r="UJG33" s="242"/>
      <c r="UJH33" s="243"/>
      <c r="UJI33" s="244"/>
      <c r="UJJ33" s="242"/>
      <c r="UJK33" s="242"/>
      <c r="UJL33" s="243"/>
      <c r="UJM33" s="244"/>
      <c r="UJN33" s="242"/>
      <c r="UJO33" s="242"/>
      <c r="UJP33" s="243"/>
      <c r="UJQ33" s="244"/>
      <c r="UJR33" s="242"/>
      <c r="UJS33" s="242"/>
      <c r="UJT33" s="243"/>
      <c r="UJU33" s="244"/>
      <c r="UJV33" s="242"/>
      <c r="UJW33" s="242"/>
      <c r="UJX33" s="243"/>
      <c r="UJY33" s="244"/>
      <c r="UJZ33" s="242"/>
      <c r="UKA33" s="242"/>
      <c r="UKB33" s="243"/>
      <c r="UKC33" s="244"/>
      <c r="UKD33" s="242"/>
      <c r="UKE33" s="242"/>
      <c r="UKF33" s="243"/>
      <c r="UKG33" s="244"/>
      <c r="UKH33" s="242"/>
      <c r="UKI33" s="242"/>
      <c r="UKJ33" s="243"/>
      <c r="UKK33" s="244"/>
      <c r="UKL33" s="242"/>
      <c r="UKM33" s="242"/>
      <c r="UKN33" s="243"/>
      <c r="UKO33" s="244"/>
      <c r="UKP33" s="242"/>
      <c r="UKQ33" s="242"/>
      <c r="UKR33" s="243"/>
      <c r="UKS33" s="244"/>
      <c r="UKT33" s="242"/>
      <c r="UKU33" s="242"/>
      <c r="UKV33" s="243"/>
      <c r="UKW33" s="244"/>
      <c r="UKX33" s="242"/>
      <c r="UKY33" s="242"/>
      <c r="UKZ33" s="243"/>
      <c r="ULA33" s="244"/>
      <c r="ULB33" s="242"/>
      <c r="ULC33" s="242"/>
      <c r="ULD33" s="243"/>
      <c r="ULE33" s="244"/>
      <c r="ULF33" s="242"/>
      <c r="ULG33" s="242"/>
      <c r="ULH33" s="243"/>
      <c r="ULI33" s="244"/>
      <c r="ULJ33" s="242"/>
      <c r="ULK33" s="242"/>
      <c r="ULL33" s="243"/>
      <c r="ULM33" s="244"/>
      <c r="ULN33" s="242"/>
      <c r="ULO33" s="242"/>
      <c r="ULP33" s="243"/>
      <c r="ULQ33" s="244"/>
      <c r="ULR33" s="242"/>
      <c r="ULS33" s="242"/>
      <c r="ULT33" s="243"/>
      <c r="ULU33" s="244"/>
      <c r="ULV33" s="242"/>
      <c r="ULW33" s="242"/>
      <c r="ULX33" s="243"/>
      <c r="ULY33" s="244"/>
      <c r="ULZ33" s="242"/>
      <c r="UMA33" s="242"/>
      <c r="UMB33" s="243"/>
      <c r="UMC33" s="244"/>
      <c r="UMD33" s="242"/>
      <c r="UME33" s="242"/>
      <c r="UMF33" s="243"/>
      <c r="UMG33" s="244"/>
      <c r="UMH33" s="242"/>
      <c r="UMI33" s="242"/>
      <c r="UMJ33" s="243"/>
      <c r="UMK33" s="244"/>
      <c r="UML33" s="242"/>
      <c r="UMM33" s="242"/>
      <c r="UMN33" s="243"/>
      <c r="UMO33" s="244"/>
      <c r="UMP33" s="242"/>
      <c r="UMQ33" s="242"/>
      <c r="UMR33" s="243"/>
      <c r="UMS33" s="244"/>
      <c r="UMT33" s="242"/>
      <c r="UMU33" s="242"/>
      <c r="UMV33" s="243"/>
      <c r="UMW33" s="244"/>
      <c r="UMX33" s="242"/>
      <c r="UMY33" s="242"/>
      <c r="UMZ33" s="243"/>
      <c r="UNA33" s="244"/>
      <c r="UNB33" s="242"/>
      <c r="UNC33" s="242"/>
      <c r="UND33" s="243"/>
      <c r="UNE33" s="244"/>
      <c r="UNF33" s="242"/>
      <c r="UNG33" s="242"/>
      <c r="UNH33" s="243"/>
      <c r="UNI33" s="244"/>
      <c r="UNJ33" s="242"/>
      <c r="UNK33" s="242"/>
      <c r="UNL33" s="243"/>
      <c r="UNM33" s="244"/>
      <c r="UNN33" s="242"/>
      <c r="UNO33" s="242"/>
      <c r="UNP33" s="243"/>
      <c r="UNQ33" s="244"/>
      <c r="UNR33" s="242"/>
      <c r="UNS33" s="242"/>
      <c r="UNT33" s="243"/>
      <c r="UNU33" s="244"/>
      <c r="UNV33" s="242"/>
      <c r="UNW33" s="242"/>
      <c r="UNX33" s="243"/>
      <c r="UNY33" s="244"/>
      <c r="UNZ33" s="242"/>
      <c r="UOA33" s="242"/>
      <c r="UOB33" s="243"/>
      <c r="UOC33" s="244"/>
      <c r="UOD33" s="242"/>
      <c r="UOE33" s="242"/>
      <c r="UOF33" s="243"/>
      <c r="UOG33" s="244"/>
      <c r="UOH33" s="242"/>
      <c r="UOI33" s="242"/>
      <c r="UOJ33" s="243"/>
      <c r="UOK33" s="244"/>
      <c r="UOL33" s="242"/>
      <c r="UOM33" s="242"/>
      <c r="UON33" s="243"/>
      <c r="UOO33" s="244"/>
      <c r="UOP33" s="242"/>
      <c r="UOQ33" s="242"/>
      <c r="UOR33" s="243"/>
      <c r="UOS33" s="244"/>
      <c r="UOT33" s="242"/>
      <c r="UOU33" s="242"/>
      <c r="UOV33" s="243"/>
      <c r="UOW33" s="244"/>
      <c r="UOX33" s="242"/>
      <c r="UOY33" s="242"/>
      <c r="UOZ33" s="243"/>
      <c r="UPA33" s="244"/>
      <c r="UPB33" s="242"/>
      <c r="UPC33" s="242"/>
      <c r="UPD33" s="243"/>
      <c r="UPE33" s="244"/>
      <c r="UPF33" s="242"/>
      <c r="UPG33" s="242"/>
      <c r="UPH33" s="243"/>
      <c r="UPI33" s="244"/>
      <c r="UPJ33" s="242"/>
      <c r="UPK33" s="242"/>
      <c r="UPL33" s="243"/>
      <c r="UPM33" s="244"/>
      <c r="UPN33" s="242"/>
      <c r="UPO33" s="242"/>
      <c r="UPP33" s="243"/>
      <c r="UPQ33" s="244"/>
      <c r="UPR33" s="242"/>
      <c r="UPS33" s="242"/>
      <c r="UPT33" s="243"/>
      <c r="UPU33" s="244"/>
      <c r="UPV33" s="242"/>
      <c r="UPW33" s="242"/>
      <c r="UPX33" s="243"/>
      <c r="UPY33" s="244"/>
      <c r="UPZ33" s="242"/>
      <c r="UQA33" s="242"/>
      <c r="UQB33" s="243"/>
      <c r="UQC33" s="244"/>
      <c r="UQD33" s="242"/>
      <c r="UQE33" s="242"/>
      <c r="UQF33" s="243"/>
      <c r="UQG33" s="244"/>
      <c r="UQH33" s="242"/>
      <c r="UQI33" s="242"/>
      <c r="UQJ33" s="243"/>
      <c r="UQK33" s="244"/>
      <c r="UQL33" s="242"/>
      <c r="UQM33" s="242"/>
      <c r="UQN33" s="243"/>
      <c r="UQO33" s="244"/>
      <c r="UQP33" s="242"/>
      <c r="UQQ33" s="242"/>
      <c r="UQR33" s="243"/>
      <c r="UQS33" s="244"/>
      <c r="UQT33" s="242"/>
      <c r="UQU33" s="242"/>
      <c r="UQV33" s="243"/>
      <c r="UQW33" s="244"/>
      <c r="UQX33" s="242"/>
      <c r="UQY33" s="242"/>
      <c r="UQZ33" s="243"/>
      <c r="URA33" s="244"/>
      <c r="URB33" s="242"/>
      <c r="URC33" s="242"/>
      <c r="URD33" s="243"/>
      <c r="URE33" s="244"/>
      <c r="URF33" s="242"/>
      <c r="URG33" s="242"/>
      <c r="URH33" s="243"/>
      <c r="URI33" s="244"/>
      <c r="URJ33" s="242"/>
      <c r="URK33" s="242"/>
      <c r="URL33" s="243"/>
      <c r="URM33" s="244"/>
      <c r="URN33" s="242"/>
      <c r="URO33" s="242"/>
      <c r="URP33" s="243"/>
      <c r="URQ33" s="244"/>
      <c r="URR33" s="242"/>
      <c r="URS33" s="242"/>
      <c r="URT33" s="243"/>
      <c r="URU33" s="244"/>
      <c r="URV33" s="242"/>
      <c r="URW33" s="242"/>
      <c r="URX33" s="243"/>
      <c r="URY33" s="244"/>
      <c r="URZ33" s="242"/>
      <c r="USA33" s="242"/>
      <c r="USB33" s="243"/>
      <c r="USC33" s="244"/>
      <c r="USD33" s="242"/>
      <c r="USE33" s="242"/>
      <c r="USF33" s="243"/>
      <c r="USG33" s="244"/>
      <c r="USH33" s="242"/>
      <c r="USI33" s="242"/>
      <c r="USJ33" s="243"/>
      <c r="USK33" s="244"/>
      <c r="USL33" s="242"/>
      <c r="USM33" s="242"/>
      <c r="USN33" s="243"/>
      <c r="USO33" s="244"/>
      <c r="USP33" s="242"/>
      <c r="USQ33" s="242"/>
      <c r="USR33" s="243"/>
      <c r="USS33" s="244"/>
      <c r="UST33" s="242"/>
      <c r="USU33" s="242"/>
      <c r="USV33" s="243"/>
      <c r="USW33" s="244"/>
      <c r="USX33" s="242"/>
      <c r="USY33" s="242"/>
      <c r="USZ33" s="243"/>
      <c r="UTA33" s="244"/>
      <c r="UTB33" s="242"/>
      <c r="UTC33" s="242"/>
      <c r="UTD33" s="243"/>
      <c r="UTE33" s="244"/>
      <c r="UTF33" s="242"/>
      <c r="UTG33" s="242"/>
      <c r="UTH33" s="243"/>
      <c r="UTI33" s="244"/>
      <c r="UTJ33" s="242"/>
      <c r="UTK33" s="242"/>
      <c r="UTL33" s="243"/>
      <c r="UTM33" s="244"/>
      <c r="UTN33" s="242"/>
      <c r="UTO33" s="242"/>
      <c r="UTP33" s="243"/>
      <c r="UTQ33" s="244"/>
      <c r="UTR33" s="242"/>
      <c r="UTS33" s="242"/>
      <c r="UTT33" s="243"/>
      <c r="UTU33" s="244"/>
      <c r="UTV33" s="242"/>
      <c r="UTW33" s="242"/>
      <c r="UTX33" s="243"/>
      <c r="UTY33" s="244"/>
      <c r="UTZ33" s="242"/>
      <c r="UUA33" s="242"/>
      <c r="UUB33" s="243"/>
      <c r="UUC33" s="244"/>
      <c r="UUD33" s="242"/>
      <c r="UUE33" s="242"/>
      <c r="UUF33" s="243"/>
      <c r="UUG33" s="244"/>
      <c r="UUH33" s="242"/>
      <c r="UUI33" s="242"/>
      <c r="UUJ33" s="243"/>
      <c r="UUK33" s="244"/>
      <c r="UUL33" s="242"/>
      <c r="UUM33" s="242"/>
      <c r="UUN33" s="243"/>
      <c r="UUO33" s="244"/>
      <c r="UUP33" s="242"/>
      <c r="UUQ33" s="242"/>
      <c r="UUR33" s="243"/>
      <c r="UUS33" s="244"/>
      <c r="UUT33" s="242"/>
      <c r="UUU33" s="242"/>
      <c r="UUV33" s="243"/>
      <c r="UUW33" s="244"/>
      <c r="UUX33" s="242"/>
      <c r="UUY33" s="242"/>
      <c r="UUZ33" s="243"/>
      <c r="UVA33" s="244"/>
      <c r="UVB33" s="242"/>
      <c r="UVC33" s="242"/>
      <c r="UVD33" s="243"/>
      <c r="UVE33" s="244"/>
      <c r="UVF33" s="242"/>
      <c r="UVG33" s="242"/>
      <c r="UVH33" s="243"/>
      <c r="UVI33" s="244"/>
      <c r="UVJ33" s="242"/>
      <c r="UVK33" s="242"/>
      <c r="UVL33" s="243"/>
      <c r="UVM33" s="244"/>
      <c r="UVN33" s="242"/>
      <c r="UVO33" s="242"/>
      <c r="UVP33" s="243"/>
      <c r="UVQ33" s="244"/>
      <c r="UVR33" s="242"/>
      <c r="UVS33" s="242"/>
      <c r="UVT33" s="243"/>
      <c r="UVU33" s="244"/>
      <c r="UVV33" s="242"/>
      <c r="UVW33" s="242"/>
      <c r="UVX33" s="243"/>
      <c r="UVY33" s="244"/>
      <c r="UVZ33" s="242"/>
      <c r="UWA33" s="242"/>
      <c r="UWB33" s="243"/>
      <c r="UWC33" s="244"/>
      <c r="UWD33" s="242"/>
      <c r="UWE33" s="242"/>
      <c r="UWF33" s="243"/>
      <c r="UWG33" s="244"/>
      <c r="UWH33" s="242"/>
      <c r="UWI33" s="242"/>
      <c r="UWJ33" s="243"/>
      <c r="UWK33" s="244"/>
      <c r="UWL33" s="242"/>
      <c r="UWM33" s="242"/>
      <c r="UWN33" s="243"/>
      <c r="UWO33" s="244"/>
      <c r="UWP33" s="242"/>
      <c r="UWQ33" s="242"/>
      <c r="UWR33" s="243"/>
      <c r="UWS33" s="244"/>
      <c r="UWT33" s="242"/>
      <c r="UWU33" s="242"/>
      <c r="UWV33" s="243"/>
      <c r="UWW33" s="244"/>
      <c r="UWX33" s="242"/>
      <c r="UWY33" s="242"/>
      <c r="UWZ33" s="243"/>
      <c r="UXA33" s="244"/>
      <c r="UXB33" s="242"/>
      <c r="UXC33" s="242"/>
      <c r="UXD33" s="243"/>
      <c r="UXE33" s="244"/>
      <c r="UXF33" s="242"/>
      <c r="UXG33" s="242"/>
      <c r="UXH33" s="243"/>
      <c r="UXI33" s="244"/>
      <c r="UXJ33" s="242"/>
      <c r="UXK33" s="242"/>
      <c r="UXL33" s="243"/>
      <c r="UXM33" s="244"/>
      <c r="UXN33" s="242"/>
      <c r="UXO33" s="242"/>
      <c r="UXP33" s="243"/>
      <c r="UXQ33" s="244"/>
      <c r="UXR33" s="242"/>
      <c r="UXS33" s="242"/>
      <c r="UXT33" s="243"/>
      <c r="UXU33" s="244"/>
      <c r="UXV33" s="242"/>
      <c r="UXW33" s="242"/>
      <c r="UXX33" s="243"/>
      <c r="UXY33" s="244"/>
      <c r="UXZ33" s="242"/>
      <c r="UYA33" s="242"/>
      <c r="UYB33" s="243"/>
      <c r="UYC33" s="244"/>
      <c r="UYD33" s="242"/>
      <c r="UYE33" s="242"/>
      <c r="UYF33" s="243"/>
      <c r="UYG33" s="244"/>
      <c r="UYH33" s="242"/>
      <c r="UYI33" s="242"/>
      <c r="UYJ33" s="243"/>
      <c r="UYK33" s="244"/>
      <c r="UYL33" s="242"/>
      <c r="UYM33" s="242"/>
      <c r="UYN33" s="243"/>
      <c r="UYO33" s="244"/>
      <c r="UYP33" s="242"/>
      <c r="UYQ33" s="242"/>
      <c r="UYR33" s="243"/>
      <c r="UYS33" s="244"/>
      <c r="UYT33" s="242"/>
      <c r="UYU33" s="242"/>
      <c r="UYV33" s="243"/>
      <c r="UYW33" s="244"/>
      <c r="UYX33" s="242"/>
      <c r="UYY33" s="242"/>
      <c r="UYZ33" s="243"/>
      <c r="UZA33" s="244"/>
      <c r="UZB33" s="242"/>
      <c r="UZC33" s="242"/>
      <c r="UZD33" s="243"/>
      <c r="UZE33" s="244"/>
      <c r="UZF33" s="242"/>
      <c r="UZG33" s="242"/>
      <c r="UZH33" s="243"/>
      <c r="UZI33" s="244"/>
      <c r="UZJ33" s="242"/>
      <c r="UZK33" s="242"/>
      <c r="UZL33" s="243"/>
      <c r="UZM33" s="244"/>
      <c r="UZN33" s="242"/>
      <c r="UZO33" s="242"/>
      <c r="UZP33" s="243"/>
      <c r="UZQ33" s="244"/>
      <c r="UZR33" s="242"/>
      <c r="UZS33" s="242"/>
      <c r="UZT33" s="243"/>
      <c r="UZU33" s="244"/>
      <c r="UZV33" s="242"/>
      <c r="UZW33" s="242"/>
      <c r="UZX33" s="243"/>
      <c r="UZY33" s="244"/>
      <c r="UZZ33" s="242"/>
      <c r="VAA33" s="242"/>
      <c r="VAB33" s="243"/>
      <c r="VAC33" s="244"/>
      <c r="VAD33" s="242"/>
      <c r="VAE33" s="242"/>
      <c r="VAF33" s="243"/>
      <c r="VAG33" s="244"/>
      <c r="VAH33" s="242"/>
      <c r="VAI33" s="242"/>
      <c r="VAJ33" s="243"/>
      <c r="VAK33" s="244"/>
      <c r="VAL33" s="242"/>
      <c r="VAM33" s="242"/>
      <c r="VAN33" s="243"/>
      <c r="VAO33" s="244"/>
      <c r="VAP33" s="242"/>
      <c r="VAQ33" s="242"/>
      <c r="VAR33" s="243"/>
      <c r="VAS33" s="244"/>
      <c r="VAT33" s="242"/>
      <c r="VAU33" s="242"/>
      <c r="VAV33" s="243"/>
      <c r="VAW33" s="244"/>
      <c r="VAX33" s="242"/>
      <c r="VAY33" s="242"/>
      <c r="VAZ33" s="243"/>
      <c r="VBA33" s="244"/>
      <c r="VBB33" s="242"/>
      <c r="VBC33" s="242"/>
      <c r="VBD33" s="243"/>
      <c r="VBE33" s="244"/>
      <c r="VBF33" s="242"/>
      <c r="VBG33" s="242"/>
      <c r="VBH33" s="243"/>
      <c r="VBI33" s="244"/>
      <c r="VBJ33" s="242"/>
      <c r="VBK33" s="242"/>
      <c r="VBL33" s="243"/>
      <c r="VBM33" s="244"/>
      <c r="VBN33" s="242"/>
      <c r="VBO33" s="242"/>
      <c r="VBP33" s="243"/>
      <c r="VBQ33" s="244"/>
      <c r="VBR33" s="242"/>
      <c r="VBS33" s="242"/>
      <c r="VBT33" s="243"/>
      <c r="VBU33" s="244"/>
      <c r="VBV33" s="242"/>
      <c r="VBW33" s="242"/>
      <c r="VBX33" s="243"/>
      <c r="VBY33" s="244"/>
      <c r="VBZ33" s="242"/>
      <c r="VCA33" s="242"/>
      <c r="VCB33" s="243"/>
      <c r="VCC33" s="244"/>
      <c r="VCD33" s="242"/>
      <c r="VCE33" s="242"/>
      <c r="VCF33" s="243"/>
      <c r="VCG33" s="244"/>
      <c r="VCH33" s="242"/>
      <c r="VCI33" s="242"/>
      <c r="VCJ33" s="243"/>
      <c r="VCK33" s="244"/>
      <c r="VCL33" s="242"/>
      <c r="VCM33" s="242"/>
      <c r="VCN33" s="243"/>
      <c r="VCO33" s="244"/>
      <c r="VCP33" s="242"/>
      <c r="VCQ33" s="242"/>
      <c r="VCR33" s="243"/>
      <c r="VCS33" s="244"/>
      <c r="VCT33" s="242"/>
      <c r="VCU33" s="242"/>
      <c r="VCV33" s="243"/>
      <c r="VCW33" s="244"/>
      <c r="VCX33" s="242"/>
      <c r="VCY33" s="242"/>
      <c r="VCZ33" s="243"/>
      <c r="VDA33" s="244"/>
      <c r="VDB33" s="242"/>
      <c r="VDC33" s="242"/>
      <c r="VDD33" s="243"/>
      <c r="VDE33" s="244"/>
      <c r="VDF33" s="242"/>
      <c r="VDG33" s="242"/>
      <c r="VDH33" s="243"/>
      <c r="VDI33" s="244"/>
      <c r="VDJ33" s="242"/>
      <c r="VDK33" s="242"/>
      <c r="VDL33" s="243"/>
      <c r="VDM33" s="244"/>
      <c r="VDN33" s="242"/>
      <c r="VDO33" s="242"/>
      <c r="VDP33" s="243"/>
      <c r="VDQ33" s="244"/>
      <c r="VDR33" s="242"/>
      <c r="VDS33" s="242"/>
      <c r="VDT33" s="243"/>
      <c r="VDU33" s="244"/>
      <c r="VDV33" s="242"/>
      <c r="VDW33" s="242"/>
      <c r="VDX33" s="243"/>
      <c r="VDY33" s="244"/>
      <c r="VDZ33" s="242"/>
      <c r="VEA33" s="242"/>
      <c r="VEB33" s="243"/>
      <c r="VEC33" s="244"/>
      <c r="VED33" s="242"/>
      <c r="VEE33" s="242"/>
      <c r="VEF33" s="243"/>
      <c r="VEG33" s="244"/>
      <c r="VEH33" s="242"/>
      <c r="VEI33" s="242"/>
      <c r="VEJ33" s="243"/>
      <c r="VEK33" s="244"/>
      <c r="VEL33" s="242"/>
      <c r="VEM33" s="242"/>
      <c r="VEN33" s="243"/>
      <c r="VEO33" s="244"/>
      <c r="VEP33" s="242"/>
      <c r="VEQ33" s="242"/>
      <c r="VER33" s="243"/>
      <c r="VES33" s="244"/>
      <c r="VET33" s="242"/>
      <c r="VEU33" s="242"/>
      <c r="VEV33" s="243"/>
      <c r="VEW33" s="244"/>
      <c r="VEX33" s="242"/>
      <c r="VEY33" s="242"/>
      <c r="VEZ33" s="243"/>
      <c r="VFA33" s="244"/>
      <c r="VFB33" s="242"/>
      <c r="VFC33" s="242"/>
      <c r="VFD33" s="243"/>
      <c r="VFE33" s="244"/>
      <c r="VFF33" s="242"/>
      <c r="VFG33" s="242"/>
      <c r="VFH33" s="243"/>
      <c r="VFI33" s="244"/>
      <c r="VFJ33" s="242"/>
      <c r="VFK33" s="242"/>
      <c r="VFL33" s="243"/>
      <c r="VFM33" s="244"/>
      <c r="VFN33" s="242"/>
      <c r="VFO33" s="242"/>
      <c r="VFP33" s="243"/>
      <c r="VFQ33" s="244"/>
      <c r="VFR33" s="242"/>
      <c r="VFS33" s="242"/>
      <c r="VFT33" s="243"/>
      <c r="VFU33" s="244"/>
      <c r="VFV33" s="242"/>
      <c r="VFW33" s="242"/>
      <c r="VFX33" s="243"/>
      <c r="VFY33" s="244"/>
      <c r="VFZ33" s="242"/>
      <c r="VGA33" s="242"/>
      <c r="VGB33" s="243"/>
      <c r="VGC33" s="244"/>
      <c r="VGD33" s="242"/>
      <c r="VGE33" s="242"/>
      <c r="VGF33" s="243"/>
      <c r="VGG33" s="244"/>
      <c r="VGH33" s="242"/>
      <c r="VGI33" s="242"/>
      <c r="VGJ33" s="243"/>
      <c r="VGK33" s="244"/>
      <c r="VGL33" s="242"/>
      <c r="VGM33" s="242"/>
      <c r="VGN33" s="243"/>
      <c r="VGO33" s="244"/>
      <c r="VGP33" s="242"/>
      <c r="VGQ33" s="242"/>
      <c r="VGR33" s="243"/>
      <c r="VGS33" s="244"/>
      <c r="VGT33" s="242"/>
      <c r="VGU33" s="242"/>
      <c r="VGV33" s="243"/>
      <c r="VGW33" s="244"/>
      <c r="VGX33" s="242"/>
      <c r="VGY33" s="242"/>
      <c r="VGZ33" s="243"/>
      <c r="VHA33" s="244"/>
      <c r="VHB33" s="242"/>
      <c r="VHC33" s="242"/>
      <c r="VHD33" s="243"/>
      <c r="VHE33" s="244"/>
      <c r="VHF33" s="242"/>
      <c r="VHG33" s="242"/>
      <c r="VHH33" s="243"/>
      <c r="VHI33" s="244"/>
      <c r="VHJ33" s="242"/>
      <c r="VHK33" s="242"/>
      <c r="VHL33" s="243"/>
      <c r="VHM33" s="244"/>
      <c r="VHN33" s="242"/>
      <c r="VHO33" s="242"/>
      <c r="VHP33" s="243"/>
      <c r="VHQ33" s="244"/>
      <c r="VHR33" s="242"/>
      <c r="VHS33" s="242"/>
      <c r="VHT33" s="243"/>
      <c r="VHU33" s="244"/>
      <c r="VHV33" s="242"/>
      <c r="VHW33" s="242"/>
      <c r="VHX33" s="243"/>
      <c r="VHY33" s="244"/>
      <c r="VHZ33" s="242"/>
      <c r="VIA33" s="242"/>
      <c r="VIB33" s="243"/>
      <c r="VIC33" s="244"/>
      <c r="VID33" s="242"/>
      <c r="VIE33" s="242"/>
      <c r="VIF33" s="243"/>
      <c r="VIG33" s="244"/>
      <c r="VIH33" s="242"/>
      <c r="VII33" s="242"/>
      <c r="VIJ33" s="243"/>
      <c r="VIK33" s="244"/>
      <c r="VIL33" s="242"/>
      <c r="VIM33" s="242"/>
      <c r="VIN33" s="243"/>
      <c r="VIO33" s="244"/>
      <c r="VIP33" s="242"/>
      <c r="VIQ33" s="242"/>
      <c r="VIR33" s="243"/>
      <c r="VIS33" s="244"/>
      <c r="VIT33" s="242"/>
      <c r="VIU33" s="242"/>
      <c r="VIV33" s="243"/>
      <c r="VIW33" s="244"/>
      <c r="VIX33" s="242"/>
      <c r="VIY33" s="242"/>
      <c r="VIZ33" s="243"/>
      <c r="VJA33" s="244"/>
      <c r="VJB33" s="242"/>
      <c r="VJC33" s="242"/>
      <c r="VJD33" s="243"/>
      <c r="VJE33" s="244"/>
      <c r="VJF33" s="242"/>
      <c r="VJG33" s="242"/>
      <c r="VJH33" s="243"/>
      <c r="VJI33" s="244"/>
      <c r="VJJ33" s="242"/>
      <c r="VJK33" s="242"/>
      <c r="VJL33" s="243"/>
      <c r="VJM33" s="244"/>
      <c r="VJN33" s="242"/>
      <c r="VJO33" s="242"/>
      <c r="VJP33" s="243"/>
      <c r="VJQ33" s="244"/>
      <c r="VJR33" s="242"/>
      <c r="VJS33" s="242"/>
      <c r="VJT33" s="243"/>
      <c r="VJU33" s="244"/>
      <c r="VJV33" s="242"/>
      <c r="VJW33" s="242"/>
      <c r="VJX33" s="243"/>
      <c r="VJY33" s="244"/>
      <c r="VJZ33" s="242"/>
      <c r="VKA33" s="242"/>
      <c r="VKB33" s="243"/>
      <c r="VKC33" s="244"/>
      <c r="VKD33" s="242"/>
      <c r="VKE33" s="242"/>
      <c r="VKF33" s="243"/>
      <c r="VKG33" s="244"/>
      <c r="VKH33" s="242"/>
      <c r="VKI33" s="242"/>
      <c r="VKJ33" s="243"/>
      <c r="VKK33" s="244"/>
      <c r="VKL33" s="242"/>
      <c r="VKM33" s="242"/>
      <c r="VKN33" s="243"/>
      <c r="VKO33" s="244"/>
      <c r="VKP33" s="242"/>
      <c r="VKQ33" s="242"/>
      <c r="VKR33" s="243"/>
      <c r="VKS33" s="244"/>
      <c r="VKT33" s="242"/>
      <c r="VKU33" s="242"/>
      <c r="VKV33" s="243"/>
      <c r="VKW33" s="244"/>
      <c r="VKX33" s="242"/>
      <c r="VKY33" s="242"/>
      <c r="VKZ33" s="243"/>
      <c r="VLA33" s="244"/>
      <c r="VLB33" s="242"/>
      <c r="VLC33" s="242"/>
      <c r="VLD33" s="243"/>
      <c r="VLE33" s="244"/>
      <c r="VLF33" s="242"/>
      <c r="VLG33" s="242"/>
      <c r="VLH33" s="243"/>
      <c r="VLI33" s="244"/>
      <c r="VLJ33" s="242"/>
      <c r="VLK33" s="242"/>
      <c r="VLL33" s="243"/>
      <c r="VLM33" s="244"/>
      <c r="VLN33" s="242"/>
      <c r="VLO33" s="242"/>
      <c r="VLP33" s="243"/>
      <c r="VLQ33" s="244"/>
      <c r="VLR33" s="242"/>
      <c r="VLS33" s="242"/>
      <c r="VLT33" s="243"/>
      <c r="VLU33" s="244"/>
      <c r="VLV33" s="242"/>
      <c r="VLW33" s="242"/>
      <c r="VLX33" s="243"/>
      <c r="VLY33" s="244"/>
      <c r="VLZ33" s="242"/>
      <c r="VMA33" s="242"/>
      <c r="VMB33" s="243"/>
      <c r="VMC33" s="244"/>
      <c r="VMD33" s="242"/>
      <c r="VME33" s="242"/>
      <c r="VMF33" s="243"/>
      <c r="VMG33" s="244"/>
      <c r="VMH33" s="242"/>
      <c r="VMI33" s="242"/>
      <c r="VMJ33" s="243"/>
      <c r="VMK33" s="244"/>
      <c r="VML33" s="242"/>
      <c r="VMM33" s="242"/>
      <c r="VMN33" s="243"/>
      <c r="VMO33" s="244"/>
      <c r="VMP33" s="242"/>
      <c r="VMQ33" s="242"/>
      <c r="VMR33" s="243"/>
      <c r="VMS33" s="244"/>
      <c r="VMT33" s="242"/>
      <c r="VMU33" s="242"/>
      <c r="VMV33" s="243"/>
      <c r="VMW33" s="244"/>
      <c r="VMX33" s="242"/>
      <c r="VMY33" s="242"/>
      <c r="VMZ33" s="243"/>
      <c r="VNA33" s="244"/>
      <c r="VNB33" s="242"/>
      <c r="VNC33" s="242"/>
      <c r="VND33" s="243"/>
      <c r="VNE33" s="244"/>
      <c r="VNF33" s="242"/>
      <c r="VNG33" s="242"/>
      <c r="VNH33" s="243"/>
      <c r="VNI33" s="244"/>
      <c r="VNJ33" s="242"/>
      <c r="VNK33" s="242"/>
      <c r="VNL33" s="243"/>
      <c r="VNM33" s="244"/>
      <c r="VNN33" s="242"/>
      <c r="VNO33" s="242"/>
      <c r="VNP33" s="243"/>
      <c r="VNQ33" s="244"/>
      <c r="VNR33" s="242"/>
      <c r="VNS33" s="242"/>
      <c r="VNT33" s="243"/>
      <c r="VNU33" s="244"/>
      <c r="VNV33" s="242"/>
      <c r="VNW33" s="242"/>
      <c r="VNX33" s="243"/>
      <c r="VNY33" s="244"/>
      <c r="VNZ33" s="242"/>
      <c r="VOA33" s="242"/>
      <c r="VOB33" s="243"/>
      <c r="VOC33" s="244"/>
      <c r="VOD33" s="242"/>
      <c r="VOE33" s="242"/>
      <c r="VOF33" s="243"/>
      <c r="VOG33" s="244"/>
      <c r="VOH33" s="242"/>
      <c r="VOI33" s="242"/>
      <c r="VOJ33" s="243"/>
      <c r="VOK33" s="244"/>
      <c r="VOL33" s="242"/>
      <c r="VOM33" s="242"/>
      <c r="VON33" s="243"/>
      <c r="VOO33" s="244"/>
      <c r="VOP33" s="242"/>
      <c r="VOQ33" s="242"/>
      <c r="VOR33" s="243"/>
      <c r="VOS33" s="244"/>
      <c r="VOT33" s="242"/>
      <c r="VOU33" s="242"/>
      <c r="VOV33" s="243"/>
      <c r="VOW33" s="244"/>
      <c r="VOX33" s="242"/>
      <c r="VOY33" s="242"/>
      <c r="VOZ33" s="243"/>
      <c r="VPA33" s="244"/>
      <c r="VPB33" s="242"/>
      <c r="VPC33" s="242"/>
      <c r="VPD33" s="243"/>
      <c r="VPE33" s="244"/>
      <c r="VPF33" s="242"/>
      <c r="VPG33" s="242"/>
      <c r="VPH33" s="243"/>
      <c r="VPI33" s="244"/>
      <c r="VPJ33" s="242"/>
      <c r="VPK33" s="242"/>
      <c r="VPL33" s="243"/>
      <c r="VPM33" s="244"/>
      <c r="VPN33" s="242"/>
      <c r="VPO33" s="242"/>
      <c r="VPP33" s="243"/>
      <c r="VPQ33" s="244"/>
      <c r="VPR33" s="242"/>
      <c r="VPS33" s="242"/>
      <c r="VPT33" s="243"/>
      <c r="VPU33" s="244"/>
      <c r="VPV33" s="242"/>
      <c r="VPW33" s="242"/>
      <c r="VPX33" s="243"/>
      <c r="VPY33" s="244"/>
      <c r="VPZ33" s="242"/>
      <c r="VQA33" s="242"/>
      <c r="VQB33" s="243"/>
      <c r="VQC33" s="244"/>
      <c r="VQD33" s="242"/>
      <c r="VQE33" s="242"/>
      <c r="VQF33" s="243"/>
      <c r="VQG33" s="244"/>
      <c r="VQH33" s="242"/>
      <c r="VQI33" s="242"/>
      <c r="VQJ33" s="243"/>
      <c r="VQK33" s="244"/>
      <c r="VQL33" s="242"/>
      <c r="VQM33" s="242"/>
      <c r="VQN33" s="243"/>
      <c r="VQO33" s="244"/>
      <c r="VQP33" s="242"/>
      <c r="VQQ33" s="242"/>
      <c r="VQR33" s="243"/>
      <c r="VQS33" s="244"/>
      <c r="VQT33" s="242"/>
      <c r="VQU33" s="242"/>
      <c r="VQV33" s="243"/>
      <c r="VQW33" s="244"/>
      <c r="VQX33" s="242"/>
      <c r="VQY33" s="242"/>
      <c r="VQZ33" s="243"/>
      <c r="VRA33" s="244"/>
      <c r="VRB33" s="242"/>
      <c r="VRC33" s="242"/>
      <c r="VRD33" s="243"/>
      <c r="VRE33" s="244"/>
      <c r="VRF33" s="242"/>
      <c r="VRG33" s="242"/>
      <c r="VRH33" s="243"/>
      <c r="VRI33" s="244"/>
      <c r="VRJ33" s="242"/>
      <c r="VRK33" s="242"/>
      <c r="VRL33" s="243"/>
      <c r="VRM33" s="244"/>
      <c r="VRN33" s="242"/>
      <c r="VRO33" s="242"/>
      <c r="VRP33" s="243"/>
      <c r="VRQ33" s="244"/>
      <c r="VRR33" s="242"/>
      <c r="VRS33" s="242"/>
      <c r="VRT33" s="243"/>
      <c r="VRU33" s="244"/>
      <c r="VRV33" s="242"/>
      <c r="VRW33" s="242"/>
      <c r="VRX33" s="243"/>
      <c r="VRY33" s="244"/>
      <c r="VRZ33" s="242"/>
      <c r="VSA33" s="242"/>
      <c r="VSB33" s="243"/>
      <c r="VSC33" s="244"/>
      <c r="VSD33" s="242"/>
      <c r="VSE33" s="242"/>
      <c r="VSF33" s="243"/>
      <c r="VSG33" s="244"/>
      <c r="VSH33" s="242"/>
      <c r="VSI33" s="242"/>
      <c r="VSJ33" s="243"/>
      <c r="VSK33" s="244"/>
      <c r="VSL33" s="242"/>
      <c r="VSM33" s="242"/>
      <c r="VSN33" s="243"/>
      <c r="VSO33" s="244"/>
      <c r="VSP33" s="242"/>
      <c r="VSQ33" s="242"/>
      <c r="VSR33" s="243"/>
      <c r="VSS33" s="244"/>
      <c r="VST33" s="242"/>
      <c r="VSU33" s="242"/>
      <c r="VSV33" s="243"/>
      <c r="VSW33" s="244"/>
      <c r="VSX33" s="242"/>
      <c r="VSY33" s="242"/>
      <c r="VSZ33" s="243"/>
      <c r="VTA33" s="244"/>
      <c r="VTB33" s="242"/>
      <c r="VTC33" s="242"/>
      <c r="VTD33" s="243"/>
      <c r="VTE33" s="244"/>
      <c r="VTF33" s="242"/>
      <c r="VTG33" s="242"/>
      <c r="VTH33" s="243"/>
      <c r="VTI33" s="244"/>
      <c r="VTJ33" s="242"/>
      <c r="VTK33" s="242"/>
      <c r="VTL33" s="243"/>
      <c r="VTM33" s="244"/>
      <c r="VTN33" s="242"/>
      <c r="VTO33" s="242"/>
      <c r="VTP33" s="243"/>
      <c r="VTQ33" s="244"/>
      <c r="VTR33" s="242"/>
      <c r="VTS33" s="242"/>
      <c r="VTT33" s="243"/>
      <c r="VTU33" s="244"/>
      <c r="VTV33" s="242"/>
      <c r="VTW33" s="242"/>
      <c r="VTX33" s="243"/>
      <c r="VTY33" s="244"/>
      <c r="VTZ33" s="242"/>
      <c r="VUA33" s="242"/>
      <c r="VUB33" s="243"/>
      <c r="VUC33" s="244"/>
      <c r="VUD33" s="242"/>
      <c r="VUE33" s="242"/>
      <c r="VUF33" s="243"/>
      <c r="VUG33" s="244"/>
      <c r="VUH33" s="242"/>
      <c r="VUI33" s="242"/>
      <c r="VUJ33" s="243"/>
      <c r="VUK33" s="244"/>
      <c r="VUL33" s="242"/>
      <c r="VUM33" s="242"/>
      <c r="VUN33" s="243"/>
      <c r="VUO33" s="244"/>
      <c r="VUP33" s="242"/>
      <c r="VUQ33" s="242"/>
      <c r="VUR33" s="243"/>
      <c r="VUS33" s="244"/>
      <c r="VUT33" s="242"/>
      <c r="VUU33" s="242"/>
      <c r="VUV33" s="243"/>
      <c r="VUW33" s="244"/>
      <c r="VUX33" s="242"/>
      <c r="VUY33" s="242"/>
      <c r="VUZ33" s="243"/>
      <c r="VVA33" s="244"/>
      <c r="VVB33" s="242"/>
      <c r="VVC33" s="242"/>
      <c r="VVD33" s="243"/>
      <c r="VVE33" s="244"/>
      <c r="VVF33" s="242"/>
      <c r="VVG33" s="242"/>
      <c r="VVH33" s="243"/>
      <c r="VVI33" s="244"/>
      <c r="VVJ33" s="242"/>
      <c r="VVK33" s="242"/>
      <c r="VVL33" s="243"/>
      <c r="VVM33" s="244"/>
      <c r="VVN33" s="242"/>
      <c r="VVO33" s="242"/>
      <c r="VVP33" s="243"/>
      <c r="VVQ33" s="244"/>
      <c r="VVR33" s="242"/>
      <c r="VVS33" s="242"/>
      <c r="VVT33" s="243"/>
      <c r="VVU33" s="244"/>
      <c r="VVV33" s="242"/>
      <c r="VVW33" s="242"/>
      <c r="VVX33" s="243"/>
      <c r="VVY33" s="244"/>
      <c r="VVZ33" s="242"/>
      <c r="VWA33" s="242"/>
      <c r="VWB33" s="243"/>
      <c r="VWC33" s="244"/>
      <c r="VWD33" s="242"/>
      <c r="VWE33" s="242"/>
      <c r="VWF33" s="243"/>
      <c r="VWG33" s="244"/>
      <c r="VWH33" s="242"/>
      <c r="VWI33" s="242"/>
      <c r="VWJ33" s="243"/>
      <c r="VWK33" s="244"/>
      <c r="VWL33" s="242"/>
      <c r="VWM33" s="242"/>
      <c r="VWN33" s="243"/>
      <c r="VWO33" s="244"/>
      <c r="VWP33" s="242"/>
      <c r="VWQ33" s="242"/>
      <c r="VWR33" s="243"/>
      <c r="VWS33" s="244"/>
      <c r="VWT33" s="242"/>
      <c r="VWU33" s="242"/>
      <c r="VWV33" s="243"/>
      <c r="VWW33" s="244"/>
      <c r="VWX33" s="242"/>
      <c r="VWY33" s="242"/>
      <c r="VWZ33" s="243"/>
      <c r="VXA33" s="244"/>
      <c r="VXB33" s="242"/>
      <c r="VXC33" s="242"/>
      <c r="VXD33" s="243"/>
      <c r="VXE33" s="244"/>
      <c r="VXF33" s="242"/>
      <c r="VXG33" s="242"/>
      <c r="VXH33" s="243"/>
      <c r="VXI33" s="244"/>
      <c r="VXJ33" s="242"/>
      <c r="VXK33" s="242"/>
      <c r="VXL33" s="243"/>
      <c r="VXM33" s="244"/>
      <c r="VXN33" s="242"/>
      <c r="VXO33" s="242"/>
      <c r="VXP33" s="243"/>
      <c r="VXQ33" s="244"/>
      <c r="VXR33" s="242"/>
      <c r="VXS33" s="242"/>
      <c r="VXT33" s="243"/>
      <c r="VXU33" s="244"/>
      <c r="VXV33" s="242"/>
      <c r="VXW33" s="242"/>
      <c r="VXX33" s="243"/>
      <c r="VXY33" s="244"/>
      <c r="VXZ33" s="242"/>
      <c r="VYA33" s="242"/>
      <c r="VYB33" s="243"/>
      <c r="VYC33" s="244"/>
      <c r="VYD33" s="242"/>
      <c r="VYE33" s="242"/>
      <c r="VYF33" s="243"/>
      <c r="VYG33" s="244"/>
      <c r="VYH33" s="242"/>
      <c r="VYI33" s="242"/>
      <c r="VYJ33" s="243"/>
      <c r="VYK33" s="244"/>
      <c r="VYL33" s="242"/>
      <c r="VYM33" s="242"/>
      <c r="VYN33" s="243"/>
      <c r="VYO33" s="244"/>
      <c r="VYP33" s="242"/>
      <c r="VYQ33" s="242"/>
      <c r="VYR33" s="243"/>
      <c r="VYS33" s="244"/>
      <c r="VYT33" s="242"/>
      <c r="VYU33" s="242"/>
      <c r="VYV33" s="243"/>
      <c r="VYW33" s="244"/>
      <c r="VYX33" s="242"/>
      <c r="VYY33" s="242"/>
      <c r="VYZ33" s="243"/>
      <c r="VZA33" s="244"/>
      <c r="VZB33" s="242"/>
      <c r="VZC33" s="242"/>
      <c r="VZD33" s="243"/>
      <c r="VZE33" s="244"/>
      <c r="VZF33" s="242"/>
      <c r="VZG33" s="242"/>
      <c r="VZH33" s="243"/>
      <c r="VZI33" s="244"/>
      <c r="VZJ33" s="242"/>
      <c r="VZK33" s="242"/>
      <c r="VZL33" s="243"/>
      <c r="VZM33" s="244"/>
      <c r="VZN33" s="242"/>
      <c r="VZO33" s="242"/>
      <c r="VZP33" s="243"/>
      <c r="VZQ33" s="244"/>
      <c r="VZR33" s="242"/>
      <c r="VZS33" s="242"/>
      <c r="VZT33" s="243"/>
      <c r="VZU33" s="244"/>
      <c r="VZV33" s="242"/>
      <c r="VZW33" s="242"/>
      <c r="VZX33" s="243"/>
      <c r="VZY33" s="244"/>
      <c r="VZZ33" s="242"/>
      <c r="WAA33" s="242"/>
      <c r="WAB33" s="243"/>
      <c r="WAC33" s="244"/>
      <c r="WAD33" s="242"/>
      <c r="WAE33" s="242"/>
      <c r="WAF33" s="243"/>
      <c r="WAG33" s="244"/>
      <c r="WAH33" s="242"/>
      <c r="WAI33" s="242"/>
      <c r="WAJ33" s="243"/>
      <c r="WAK33" s="244"/>
      <c r="WAL33" s="242"/>
      <c r="WAM33" s="242"/>
      <c r="WAN33" s="243"/>
      <c r="WAO33" s="244"/>
      <c r="WAP33" s="242"/>
      <c r="WAQ33" s="242"/>
      <c r="WAR33" s="243"/>
      <c r="WAS33" s="244"/>
      <c r="WAT33" s="242"/>
      <c r="WAU33" s="242"/>
      <c r="WAV33" s="243"/>
      <c r="WAW33" s="244"/>
      <c r="WAX33" s="242"/>
      <c r="WAY33" s="242"/>
      <c r="WAZ33" s="243"/>
      <c r="WBA33" s="244"/>
      <c r="WBB33" s="242"/>
      <c r="WBC33" s="242"/>
      <c r="WBD33" s="243"/>
      <c r="WBE33" s="244"/>
      <c r="WBF33" s="242"/>
      <c r="WBG33" s="242"/>
      <c r="WBH33" s="243"/>
      <c r="WBI33" s="244"/>
      <c r="WBJ33" s="242"/>
      <c r="WBK33" s="242"/>
      <c r="WBL33" s="243"/>
      <c r="WBM33" s="244"/>
      <c r="WBN33" s="242"/>
      <c r="WBO33" s="242"/>
      <c r="WBP33" s="243"/>
      <c r="WBQ33" s="244"/>
      <c r="WBR33" s="242"/>
      <c r="WBS33" s="242"/>
      <c r="WBT33" s="243"/>
      <c r="WBU33" s="244"/>
      <c r="WBV33" s="242"/>
      <c r="WBW33" s="242"/>
      <c r="WBX33" s="243"/>
      <c r="WBY33" s="244"/>
      <c r="WBZ33" s="242"/>
      <c r="WCA33" s="242"/>
      <c r="WCB33" s="243"/>
      <c r="WCC33" s="244"/>
      <c r="WCD33" s="242"/>
      <c r="WCE33" s="242"/>
      <c r="WCF33" s="243"/>
      <c r="WCG33" s="244"/>
      <c r="WCH33" s="242"/>
      <c r="WCI33" s="242"/>
      <c r="WCJ33" s="243"/>
      <c r="WCK33" s="244"/>
      <c r="WCL33" s="242"/>
      <c r="WCM33" s="242"/>
      <c r="WCN33" s="243"/>
      <c r="WCO33" s="244"/>
      <c r="WCP33" s="242"/>
      <c r="WCQ33" s="242"/>
      <c r="WCR33" s="243"/>
      <c r="WCS33" s="244"/>
      <c r="WCT33" s="242"/>
      <c r="WCU33" s="242"/>
      <c r="WCV33" s="243"/>
      <c r="WCW33" s="244"/>
      <c r="WCX33" s="242"/>
      <c r="WCY33" s="242"/>
      <c r="WCZ33" s="243"/>
      <c r="WDA33" s="244"/>
      <c r="WDB33" s="242"/>
      <c r="WDC33" s="242"/>
      <c r="WDD33" s="243"/>
      <c r="WDE33" s="244"/>
      <c r="WDF33" s="242"/>
      <c r="WDG33" s="242"/>
      <c r="WDH33" s="243"/>
      <c r="WDI33" s="244"/>
      <c r="WDJ33" s="242"/>
      <c r="WDK33" s="242"/>
      <c r="WDL33" s="243"/>
      <c r="WDM33" s="244"/>
      <c r="WDN33" s="242"/>
      <c r="WDO33" s="242"/>
      <c r="WDP33" s="243"/>
      <c r="WDQ33" s="244"/>
      <c r="WDR33" s="242"/>
      <c r="WDS33" s="242"/>
      <c r="WDT33" s="243"/>
      <c r="WDU33" s="244"/>
      <c r="WDV33" s="242"/>
      <c r="WDW33" s="242"/>
      <c r="WDX33" s="243"/>
      <c r="WDY33" s="244"/>
      <c r="WDZ33" s="242"/>
      <c r="WEA33" s="242"/>
      <c r="WEB33" s="243"/>
      <c r="WEC33" s="244"/>
      <c r="WED33" s="242"/>
      <c r="WEE33" s="242"/>
      <c r="WEF33" s="243"/>
      <c r="WEG33" s="244"/>
      <c r="WEH33" s="242"/>
      <c r="WEI33" s="242"/>
      <c r="WEJ33" s="243"/>
      <c r="WEK33" s="244"/>
      <c r="WEL33" s="242"/>
      <c r="WEM33" s="242"/>
      <c r="WEN33" s="243"/>
      <c r="WEO33" s="244"/>
      <c r="WEP33" s="242"/>
      <c r="WEQ33" s="242"/>
      <c r="WER33" s="243"/>
      <c r="WES33" s="244"/>
      <c r="WET33" s="242"/>
      <c r="WEU33" s="242"/>
      <c r="WEV33" s="243"/>
      <c r="WEW33" s="244"/>
      <c r="WEX33" s="242"/>
      <c r="WEY33" s="242"/>
      <c r="WEZ33" s="243"/>
      <c r="WFA33" s="244"/>
      <c r="WFB33" s="242"/>
      <c r="WFC33" s="242"/>
      <c r="WFD33" s="243"/>
      <c r="WFE33" s="244"/>
      <c r="WFF33" s="242"/>
      <c r="WFG33" s="242"/>
      <c r="WFH33" s="243"/>
      <c r="WFI33" s="244"/>
      <c r="WFJ33" s="242"/>
      <c r="WFK33" s="242"/>
      <c r="WFL33" s="243"/>
      <c r="WFM33" s="244"/>
      <c r="WFN33" s="242"/>
      <c r="WFO33" s="242"/>
      <c r="WFP33" s="243"/>
      <c r="WFQ33" s="244"/>
      <c r="WFR33" s="242"/>
      <c r="WFS33" s="242"/>
      <c r="WFT33" s="243"/>
      <c r="WFU33" s="244"/>
      <c r="WFV33" s="242"/>
      <c r="WFW33" s="242"/>
      <c r="WFX33" s="243"/>
      <c r="WFY33" s="244"/>
      <c r="WFZ33" s="242"/>
      <c r="WGA33" s="242"/>
      <c r="WGB33" s="243"/>
      <c r="WGC33" s="244"/>
      <c r="WGD33" s="242"/>
      <c r="WGE33" s="242"/>
      <c r="WGF33" s="243"/>
      <c r="WGG33" s="244"/>
      <c r="WGH33" s="242"/>
      <c r="WGI33" s="242"/>
      <c r="WGJ33" s="243"/>
      <c r="WGK33" s="244"/>
      <c r="WGL33" s="242"/>
      <c r="WGM33" s="242"/>
      <c r="WGN33" s="243"/>
      <c r="WGO33" s="244"/>
      <c r="WGP33" s="242"/>
      <c r="WGQ33" s="242"/>
      <c r="WGR33" s="243"/>
      <c r="WGS33" s="244"/>
      <c r="WGT33" s="242"/>
      <c r="WGU33" s="242"/>
      <c r="WGV33" s="243"/>
      <c r="WGW33" s="244"/>
      <c r="WGX33" s="242"/>
      <c r="WGY33" s="242"/>
      <c r="WGZ33" s="243"/>
      <c r="WHA33" s="244"/>
      <c r="WHB33" s="242"/>
      <c r="WHC33" s="242"/>
      <c r="WHD33" s="243"/>
      <c r="WHE33" s="244"/>
      <c r="WHF33" s="242"/>
      <c r="WHG33" s="242"/>
      <c r="WHH33" s="243"/>
      <c r="WHI33" s="244"/>
      <c r="WHJ33" s="242"/>
      <c r="WHK33" s="242"/>
      <c r="WHL33" s="243"/>
      <c r="WHM33" s="244"/>
      <c r="WHN33" s="242"/>
      <c r="WHO33" s="242"/>
      <c r="WHP33" s="243"/>
      <c r="WHQ33" s="244"/>
      <c r="WHR33" s="242"/>
      <c r="WHS33" s="242"/>
      <c r="WHT33" s="243"/>
      <c r="WHU33" s="244"/>
      <c r="WHV33" s="242"/>
      <c r="WHW33" s="242"/>
      <c r="WHX33" s="243"/>
      <c r="WHY33" s="244"/>
      <c r="WHZ33" s="242"/>
      <c r="WIA33" s="242"/>
      <c r="WIB33" s="243"/>
      <c r="WIC33" s="244"/>
      <c r="WID33" s="242"/>
      <c r="WIE33" s="242"/>
      <c r="WIF33" s="243"/>
      <c r="WIG33" s="244"/>
      <c r="WIH33" s="242"/>
      <c r="WII33" s="242"/>
      <c r="WIJ33" s="243"/>
      <c r="WIK33" s="244"/>
      <c r="WIL33" s="242"/>
      <c r="WIM33" s="242"/>
      <c r="WIN33" s="243"/>
      <c r="WIO33" s="244"/>
      <c r="WIP33" s="242"/>
      <c r="WIQ33" s="242"/>
      <c r="WIR33" s="243"/>
      <c r="WIS33" s="244"/>
      <c r="WIT33" s="242"/>
      <c r="WIU33" s="242"/>
      <c r="WIV33" s="243"/>
      <c r="WIW33" s="244"/>
      <c r="WIX33" s="242"/>
      <c r="WIY33" s="242"/>
      <c r="WIZ33" s="243"/>
      <c r="WJA33" s="244"/>
      <c r="WJB33" s="242"/>
      <c r="WJC33" s="242"/>
      <c r="WJD33" s="243"/>
      <c r="WJE33" s="244"/>
      <c r="WJF33" s="242"/>
      <c r="WJG33" s="242"/>
      <c r="WJH33" s="243"/>
      <c r="WJI33" s="244"/>
      <c r="WJJ33" s="242"/>
      <c r="WJK33" s="242"/>
      <c r="WJL33" s="243"/>
      <c r="WJM33" s="244"/>
      <c r="WJN33" s="242"/>
      <c r="WJO33" s="242"/>
      <c r="WJP33" s="243"/>
      <c r="WJQ33" s="244"/>
      <c r="WJR33" s="242"/>
      <c r="WJS33" s="242"/>
      <c r="WJT33" s="243"/>
      <c r="WJU33" s="244"/>
      <c r="WJV33" s="242"/>
      <c r="WJW33" s="242"/>
      <c r="WJX33" s="243"/>
      <c r="WJY33" s="244"/>
      <c r="WJZ33" s="242"/>
      <c r="WKA33" s="242"/>
      <c r="WKB33" s="243"/>
      <c r="WKC33" s="244"/>
      <c r="WKD33" s="242"/>
      <c r="WKE33" s="242"/>
      <c r="WKF33" s="243"/>
      <c r="WKG33" s="244"/>
      <c r="WKH33" s="242"/>
      <c r="WKI33" s="242"/>
      <c r="WKJ33" s="243"/>
      <c r="WKK33" s="244"/>
      <c r="WKL33" s="242"/>
      <c r="WKM33" s="242"/>
      <c r="WKN33" s="243"/>
      <c r="WKO33" s="244"/>
      <c r="WKP33" s="242"/>
      <c r="WKQ33" s="242"/>
      <c r="WKR33" s="243"/>
      <c r="WKS33" s="244"/>
      <c r="WKT33" s="242"/>
      <c r="WKU33" s="242"/>
      <c r="WKV33" s="243"/>
      <c r="WKW33" s="244"/>
      <c r="WKX33" s="242"/>
      <c r="WKY33" s="242"/>
      <c r="WKZ33" s="243"/>
      <c r="WLA33" s="244"/>
      <c r="WLB33" s="242"/>
      <c r="WLC33" s="242"/>
      <c r="WLD33" s="243"/>
      <c r="WLE33" s="244"/>
      <c r="WLF33" s="242"/>
      <c r="WLG33" s="242"/>
      <c r="WLH33" s="243"/>
      <c r="WLI33" s="244"/>
      <c r="WLJ33" s="242"/>
      <c r="WLK33" s="242"/>
      <c r="WLL33" s="243"/>
      <c r="WLM33" s="244"/>
      <c r="WLN33" s="242"/>
      <c r="WLO33" s="242"/>
      <c r="WLP33" s="243"/>
      <c r="WLQ33" s="244"/>
      <c r="WLR33" s="242"/>
      <c r="WLS33" s="242"/>
      <c r="WLT33" s="243"/>
      <c r="WLU33" s="244"/>
      <c r="WLV33" s="242"/>
      <c r="WLW33" s="242"/>
      <c r="WLX33" s="243"/>
      <c r="WLY33" s="244"/>
      <c r="WLZ33" s="242"/>
      <c r="WMA33" s="242"/>
      <c r="WMB33" s="243"/>
      <c r="WMC33" s="244"/>
      <c r="WMD33" s="242"/>
      <c r="WME33" s="242"/>
      <c r="WMF33" s="243"/>
      <c r="WMG33" s="244"/>
      <c r="WMH33" s="242"/>
      <c r="WMI33" s="242"/>
      <c r="WMJ33" s="243"/>
      <c r="WMK33" s="244"/>
      <c r="WML33" s="242"/>
      <c r="WMM33" s="242"/>
      <c r="WMN33" s="243"/>
      <c r="WMO33" s="244"/>
      <c r="WMP33" s="242"/>
      <c r="WMQ33" s="242"/>
      <c r="WMR33" s="243"/>
      <c r="WMS33" s="244"/>
      <c r="WMT33" s="242"/>
      <c r="WMU33" s="242"/>
      <c r="WMV33" s="243"/>
      <c r="WMW33" s="244"/>
      <c r="WMX33" s="242"/>
      <c r="WMY33" s="242"/>
      <c r="WMZ33" s="243"/>
      <c r="WNA33" s="244"/>
      <c r="WNB33" s="242"/>
      <c r="WNC33" s="242"/>
      <c r="WND33" s="243"/>
      <c r="WNE33" s="244"/>
      <c r="WNF33" s="242"/>
      <c r="WNG33" s="242"/>
      <c r="WNH33" s="243"/>
      <c r="WNI33" s="244"/>
      <c r="WNJ33" s="242"/>
      <c r="WNK33" s="242"/>
      <c r="WNL33" s="243"/>
      <c r="WNM33" s="244"/>
      <c r="WNN33" s="242"/>
      <c r="WNO33" s="242"/>
      <c r="WNP33" s="243"/>
      <c r="WNQ33" s="244"/>
      <c r="WNR33" s="242"/>
      <c r="WNS33" s="242"/>
      <c r="WNT33" s="243"/>
      <c r="WNU33" s="244"/>
      <c r="WNV33" s="242"/>
      <c r="WNW33" s="242"/>
      <c r="WNX33" s="243"/>
      <c r="WNY33" s="244"/>
      <c r="WNZ33" s="242"/>
      <c r="WOA33" s="242"/>
      <c r="WOB33" s="243"/>
      <c r="WOC33" s="244"/>
      <c r="WOD33" s="242"/>
      <c r="WOE33" s="242"/>
      <c r="WOF33" s="243"/>
      <c r="WOG33" s="244"/>
      <c r="WOH33" s="242"/>
      <c r="WOI33" s="242"/>
      <c r="WOJ33" s="243"/>
      <c r="WOK33" s="244"/>
      <c r="WOL33" s="242"/>
      <c r="WOM33" s="242"/>
      <c r="WON33" s="243"/>
      <c r="WOO33" s="244"/>
      <c r="WOP33" s="242"/>
      <c r="WOQ33" s="242"/>
      <c r="WOR33" s="243"/>
      <c r="WOS33" s="244"/>
      <c r="WOT33" s="242"/>
      <c r="WOU33" s="242"/>
      <c r="WOV33" s="243"/>
      <c r="WOW33" s="244"/>
      <c r="WOX33" s="242"/>
      <c r="WOY33" s="242"/>
      <c r="WOZ33" s="243"/>
      <c r="WPA33" s="244"/>
      <c r="WPB33" s="242"/>
      <c r="WPC33" s="242"/>
      <c r="WPD33" s="243"/>
      <c r="WPE33" s="244"/>
      <c r="WPF33" s="242"/>
      <c r="WPG33" s="242"/>
      <c r="WPH33" s="243"/>
      <c r="WPI33" s="244"/>
      <c r="WPJ33" s="242"/>
      <c r="WPK33" s="242"/>
      <c r="WPL33" s="243"/>
      <c r="WPM33" s="244"/>
      <c r="WPN33" s="242"/>
      <c r="WPO33" s="242"/>
      <c r="WPP33" s="243"/>
      <c r="WPQ33" s="244"/>
      <c r="WPR33" s="242"/>
      <c r="WPS33" s="242"/>
      <c r="WPT33" s="243"/>
      <c r="WPU33" s="244"/>
      <c r="WPV33" s="242"/>
      <c r="WPW33" s="242"/>
      <c r="WPX33" s="243"/>
      <c r="WPY33" s="244"/>
      <c r="WPZ33" s="242"/>
      <c r="WQA33" s="242"/>
      <c r="WQB33" s="243"/>
      <c r="WQC33" s="244"/>
      <c r="WQD33" s="242"/>
      <c r="WQE33" s="242"/>
      <c r="WQF33" s="243"/>
      <c r="WQG33" s="244"/>
      <c r="WQH33" s="242"/>
      <c r="WQI33" s="242"/>
      <c r="WQJ33" s="243"/>
      <c r="WQK33" s="244"/>
      <c r="WQL33" s="242"/>
      <c r="WQM33" s="242"/>
      <c r="WQN33" s="243"/>
      <c r="WQO33" s="244"/>
      <c r="WQP33" s="242"/>
      <c r="WQQ33" s="242"/>
      <c r="WQR33" s="243"/>
      <c r="WQS33" s="244"/>
      <c r="WQT33" s="242"/>
      <c r="WQU33" s="242"/>
      <c r="WQV33" s="243"/>
      <c r="WQW33" s="244"/>
      <c r="WQX33" s="242"/>
      <c r="WQY33" s="242"/>
      <c r="WQZ33" s="243"/>
      <c r="WRA33" s="244"/>
      <c r="WRB33" s="242"/>
      <c r="WRC33" s="242"/>
      <c r="WRD33" s="243"/>
      <c r="WRE33" s="244"/>
      <c r="WRF33" s="242"/>
      <c r="WRG33" s="242"/>
      <c r="WRH33" s="243"/>
      <c r="WRI33" s="244"/>
      <c r="WRJ33" s="242"/>
      <c r="WRK33" s="242"/>
      <c r="WRL33" s="243"/>
      <c r="WRM33" s="244"/>
      <c r="WRN33" s="242"/>
      <c r="WRO33" s="242"/>
      <c r="WRP33" s="243"/>
      <c r="WRQ33" s="244"/>
      <c r="WRR33" s="242"/>
      <c r="WRS33" s="242"/>
      <c r="WRT33" s="243"/>
      <c r="WRU33" s="244"/>
      <c r="WRV33" s="242"/>
      <c r="WRW33" s="242"/>
      <c r="WRX33" s="243"/>
      <c r="WRY33" s="244"/>
      <c r="WRZ33" s="242"/>
      <c r="WSA33" s="242"/>
      <c r="WSB33" s="243"/>
      <c r="WSC33" s="244"/>
      <c r="WSD33" s="242"/>
      <c r="WSE33" s="242"/>
      <c r="WSF33" s="243"/>
      <c r="WSG33" s="244"/>
      <c r="WSH33" s="242"/>
      <c r="WSI33" s="242"/>
      <c r="WSJ33" s="243"/>
      <c r="WSK33" s="244"/>
      <c r="WSL33" s="242"/>
      <c r="WSM33" s="242"/>
      <c r="WSN33" s="243"/>
      <c r="WSO33" s="244"/>
      <c r="WSP33" s="242"/>
      <c r="WSQ33" s="242"/>
      <c r="WSR33" s="243"/>
      <c r="WSS33" s="244"/>
      <c r="WST33" s="242"/>
      <c r="WSU33" s="242"/>
      <c r="WSV33" s="243"/>
      <c r="WSW33" s="244"/>
      <c r="WSX33" s="242"/>
      <c r="WSY33" s="242"/>
      <c r="WSZ33" s="243"/>
      <c r="WTA33" s="244"/>
      <c r="WTB33" s="242"/>
      <c r="WTC33" s="242"/>
      <c r="WTD33" s="243"/>
      <c r="WTE33" s="244"/>
      <c r="WTF33" s="242"/>
      <c r="WTG33" s="242"/>
      <c r="WTH33" s="243"/>
      <c r="WTI33" s="244"/>
      <c r="WTJ33" s="242"/>
      <c r="WTK33" s="242"/>
      <c r="WTL33" s="243"/>
      <c r="WTM33" s="244"/>
      <c r="WTN33" s="242"/>
      <c r="WTO33" s="242"/>
      <c r="WTP33" s="243"/>
      <c r="WTQ33" s="244"/>
      <c r="WTR33" s="242"/>
      <c r="WTS33" s="242"/>
      <c r="WTT33" s="243"/>
      <c r="WTU33" s="244"/>
      <c r="WTV33" s="242"/>
      <c r="WTW33" s="242"/>
      <c r="WTX33" s="243"/>
      <c r="WTY33" s="244"/>
      <c r="WTZ33" s="242"/>
      <c r="WUA33" s="242"/>
      <c r="WUB33" s="243"/>
      <c r="WUC33" s="244"/>
      <c r="WUD33" s="242"/>
      <c r="WUE33" s="242"/>
      <c r="WUF33" s="243"/>
      <c r="WUG33" s="244"/>
      <c r="WUH33" s="242"/>
      <c r="WUI33" s="242"/>
      <c r="WUJ33" s="243"/>
      <c r="WUK33" s="244"/>
      <c r="WUL33" s="242"/>
      <c r="WUM33" s="242"/>
      <c r="WUN33" s="243"/>
      <c r="WUO33" s="244"/>
      <c r="WUP33" s="242"/>
      <c r="WUQ33" s="242"/>
      <c r="WUR33" s="243"/>
      <c r="WUS33" s="244"/>
      <c r="WUT33" s="242"/>
      <c r="WUU33" s="242"/>
      <c r="WUV33" s="243"/>
      <c r="WUW33" s="244"/>
      <c r="WUX33" s="242"/>
      <c r="WUY33" s="242"/>
      <c r="WUZ33" s="243"/>
      <c r="WVA33" s="244"/>
      <c r="WVB33" s="242"/>
      <c r="WVC33" s="242"/>
      <c r="WVD33" s="243"/>
      <c r="WVE33" s="244"/>
      <c r="WVF33" s="242"/>
      <c r="WVG33" s="242"/>
      <c r="WVH33" s="243"/>
      <c r="WVI33" s="244"/>
      <c r="WVJ33" s="242"/>
      <c r="WVK33" s="242"/>
      <c r="WVL33" s="243"/>
      <c r="WVM33" s="244"/>
      <c r="WVN33" s="242"/>
      <c r="WVO33" s="242"/>
      <c r="WVP33" s="243"/>
      <c r="WVQ33" s="244"/>
      <c r="WVR33" s="242"/>
      <c r="WVS33" s="242"/>
      <c r="WVT33" s="243"/>
      <c r="WVU33" s="244"/>
      <c r="WVV33" s="242"/>
      <c r="WVW33" s="242"/>
      <c r="WVX33" s="243"/>
      <c r="WVY33" s="244"/>
      <c r="WVZ33" s="242"/>
      <c r="WWA33" s="242"/>
      <c r="WWB33" s="243"/>
      <c r="WWC33" s="244"/>
      <c r="WWD33" s="242"/>
      <c r="WWE33" s="242"/>
      <c r="WWF33" s="243"/>
      <c r="WWG33" s="244"/>
      <c r="WWH33" s="242"/>
      <c r="WWI33" s="242"/>
      <c r="WWJ33" s="243"/>
      <c r="WWK33" s="244"/>
      <c r="WWL33" s="242"/>
      <c r="WWM33" s="242"/>
      <c r="WWN33" s="243"/>
      <c r="WWO33" s="244"/>
      <c r="WWP33" s="242"/>
      <c r="WWQ33" s="242"/>
      <c r="WWR33" s="243"/>
      <c r="WWS33" s="244"/>
      <c r="WWT33" s="242"/>
      <c r="WWU33" s="242"/>
      <c r="WWV33" s="243"/>
      <c r="WWW33" s="244"/>
      <c r="WWX33" s="242"/>
      <c r="WWY33" s="242"/>
      <c r="WWZ33" s="243"/>
      <c r="WXA33" s="244"/>
      <c r="WXB33" s="242"/>
      <c r="WXC33" s="242"/>
      <c r="WXD33" s="243"/>
      <c r="WXE33" s="244"/>
      <c r="WXF33" s="242"/>
      <c r="WXG33" s="242"/>
      <c r="WXH33" s="243"/>
      <c r="WXI33" s="244"/>
      <c r="WXJ33" s="242"/>
      <c r="WXK33" s="242"/>
      <c r="WXL33" s="243"/>
      <c r="WXM33" s="244"/>
      <c r="WXN33" s="242"/>
      <c r="WXO33" s="242"/>
      <c r="WXP33" s="243"/>
      <c r="WXQ33" s="244"/>
      <c r="WXR33" s="242"/>
      <c r="WXS33" s="242"/>
      <c r="WXT33" s="243"/>
      <c r="WXU33" s="244"/>
      <c r="WXV33" s="242"/>
      <c r="WXW33" s="242"/>
      <c r="WXX33" s="243"/>
      <c r="WXY33" s="244"/>
      <c r="WXZ33" s="242"/>
      <c r="WYA33" s="242"/>
      <c r="WYB33" s="243"/>
      <c r="WYC33" s="244"/>
      <c r="WYD33" s="242"/>
      <c r="WYE33" s="242"/>
      <c r="WYF33" s="243"/>
      <c r="WYG33" s="244"/>
      <c r="WYH33" s="242"/>
      <c r="WYI33" s="242"/>
      <c r="WYJ33" s="243"/>
      <c r="WYK33" s="244"/>
      <c r="WYL33" s="242"/>
      <c r="WYM33" s="242"/>
      <c r="WYN33" s="243"/>
      <c r="WYO33" s="244"/>
      <c r="WYP33" s="242"/>
      <c r="WYQ33" s="242"/>
      <c r="WYR33" s="243"/>
      <c r="WYS33" s="244"/>
      <c r="WYT33" s="242"/>
      <c r="WYU33" s="242"/>
      <c r="WYV33" s="243"/>
      <c r="WYW33" s="244"/>
      <c r="WYX33" s="242"/>
      <c r="WYY33" s="242"/>
      <c r="WYZ33" s="243"/>
      <c r="WZA33" s="244"/>
      <c r="WZB33" s="242"/>
      <c r="WZC33" s="242"/>
      <c r="WZD33" s="243"/>
      <c r="WZE33" s="244"/>
      <c r="WZF33" s="242"/>
      <c r="WZG33" s="242"/>
      <c r="WZH33" s="243"/>
      <c r="WZI33" s="244"/>
      <c r="WZJ33" s="242"/>
      <c r="WZK33" s="242"/>
      <c r="WZL33" s="243"/>
      <c r="WZM33" s="244"/>
      <c r="WZN33" s="242"/>
      <c r="WZO33" s="242"/>
      <c r="WZP33" s="243"/>
      <c r="WZQ33" s="244"/>
      <c r="WZR33" s="242"/>
      <c r="WZS33" s="242"/>
      <c r="WZT33" s="243"/>
      <c r="WZU33" s="244"/>
      <c r="WZV33" s="242"/>
      <c r="WZW33" s="242"/>
      <c r="WZX33" s="243"/>
      <c r="WZY33" s="244"/>
      <c r="WZZ33" s="242"/>
      <c r="XAA33" s="242"/>
      <c r="XAB33" s="243"/>
      <c r="XAC33" s="244"/>
      <c r="XAD33" s="242"/>
      <c r="XAE33" s="242"/>
      <c r="XAF33" s="243"/>
      <c r="XAG33" s="244"/>
      <c r="XAH33" s="242"/>
      <c r="XAI33" s="242"/>
      <c r="XAJ33" s="243"/>
      <c r="XAK33" s="244"/>
      <c r="XAL33" s="242"/>
      <c r="XAM33" s="242"/>
      <c r="XAN33" s="243"/>
      <c r="XAO33" s="244"/>
      <c r="XAP33" s="242"/>
      <c r="XAQ33" s="242"/>
      <c r="XAR33" s="243"/>
      <c r="XAS33" s="244"/>
      <c r="XAT33" s="242"/>
      <c r="XAU33" s="242"/>
      <c r="XAV33" s="243"/>
      <c r="XAW33" s="244"/>
      <c r="XAX33" s="242"/>
      <c r="XAY33" s="242"/>
      <c r="XAZ33" s="243"/>
      <c r="XBA33" s="244"/>
      <c r="XBB33" s="242"/>
      <c r="XBC33" s="242"/>
      <c r="XBD33" s="243"/>
      <c r="XBE33" s="244"/>
      <c r="XBF33" s="242"/>
      <c r="XBG33" s="242"/>
      <c r="XBH33" s="243"/>
      <c r="XBI33" s="244"/>
      <c r="XBJ33" s="242"/>
      <c r="XBK33" s="242"/>
      <c r="XBL33" s="243"/>
      <c r="XBM33" s="244"/>
      <c r="XBN33" s="242"/>
      <c r="XBO33" s="242"/>
      <c r="XBP33" s="243"/>
      <c r="XBQ33" s="244"/>
      <c r="XBR33" s="242"/>
      <c r="XBS33" s="242"/>
      <c r="XBT33" s="243"/>
      <c r="XBU33" s="244"/>
      <c r="XBV33" s="242"/>
      <c r="XBW33" s="242"/>
      <c r="XBX33" s="243"/>
      <c r="XBY33" s="244"/>
      <c r="XBZ33" s="242"/>
      <c r="XCA33" s="242"/>
      <c r="XCB33" s="243"/>
      <c r="XCC33" s="244"/>
      <c r="XCD33" s="242"/>
      <c r="XCE33" s="242"/>
      <c r="XCF33" s="243"/>
      <c r="XCG33" s="244"/>
      <c r="XCH33" s="242"/>
      <c r="XCI33" s="242"/>
      <c r="XCJ33" s="243"/>
      <c r="XCK33" s="244"/>
      <c r="XCL33" s="242"/>
      <c r="XCM33" s="242"/>
      <c r="XCN33" s="243"/>
      <c r="XCO33" s="244"/>
      <c r="XCP33" s="242"/>
      <c r="XCQ33" s="242"/>
      <c r="XCR33" s="243"/>
      <c r="XCS33" s="244"/>
      <c r="XCT33" s="242"/>
      <c r="XCU33" s="242"/>
      <c r="XCV33" s="243"/>
      <c r="XCW33" s="244"/>
      <c r="XCX33" s="242"/>
      <c r="XCY33" s="242"/>
      <c r="XCZ33" s="243"/>
      <c r="XDA33" s="244"/>
      <c r="XDB33" s="242"/>
      <c r="XDC33" s="242"/>
      <c r="XDD33" s="243"/>
      <c r="XDE33" s="244"/>
      <c r="XDF33" s="242"/>
      <c r="XDG33" s="242"/>
      <c r="XDH33" s="243"/>
      <c r="XDI33" s="244"/>
      <c r="XDJ33" s="242"/>
      <c r="XDK33" s="242"/>
      <c r="XDL33" s="243"/>
      <c r="XDM33" s="244"/>
      <c r="XDN33" s="242"/>
      <c r="XDO33" s="242"/>
      <c r="XDP33" s="243"/>
      <c r="XDQ33" s="244"/>
      <c r="XDR33" s="242"/>
      <c r="XDS33" s="242"/>
      <c r="XDT33" s="243"/>
      <c r="XDU33" s="244"/>
      <c r="XDV33" s="242"/>
      <c r="XDW33" s="242"/>
      <c r="XDX33" s="243"/>
      <c r="XDY33" s="244"/>
      <c r="XDZ33" s="242"/>
      <c r="XEA33" s="242"/>
      <c r="XEB33" s="243"/>
      <c r="XEC33" s="244"/>
      <c r="XED33" s="242"/>
      <c r="XEE33" s="242"/>
      <c r="XEF33" s="243"/>
      <c r="XEG33" s="244"/>
      <c r="XEH33" s="242"/>
      <c r="XEI33" s="242"/>
      <c r="XEJ33" s="243"/>
      <c r="XEK33" s="244"/>
      <c r="XEL33" s="242"/>
      <c r="XEM33" s="242"/>
      <c r="XEN33" s="243"/>
      <c r="XEO33" s="244"/>
      <c r="XEP33" s="242"/>
      <c r="XEQ33" s="242"/>
      <c r="XER33" s="243"/>
      <c r="XES33" s="244"/>
      <c r="XET33" s="242"/>
      <c r="XEU33" s="242"/>
      <c r="XEV33" s="243"/>
      <c r="XEW33" s="244"/>
      <c r="XEX33" s="242"/>
      <c r="XEY33" s="242"/>
      <c r="XEZ33" s="243"/>
      <c r="XFA33" s="244"/>
      <c r="XFB33" s="242"/>
      <c r="XFC33" s="242"/>
      <c r="XFD33" s="243"/>
    </row>
    <row r="34" spans="1:16384" s="240" customFormat="1" ht="43.5" customHeight="1" x14ac:dyDescent="0.2">
      <c r="A34" s="258">
        <v>26</v>
      </c>
      <c r="B34" s="247" t="s">
        <v>229</v>
      </c>
      <c r="C34" s="250" t="s">
        <v>606</v>
      </c>
      <c r="D34" s="241" t="s">
        <v>363</v>
      </c>
      <c r="E34" s="246" t="s">
        <v>805</v>
      </c>
      <c r="F34" s="219" t="s">
        <v>580</v>
      </c>
    </row>
    <row r="35" spans="1:16384" s="240" customFormat="1" ht="43.5" customHeight="1" x14ac:dyDescent="0.2">
      <c r="A35" s="258">
        <v>27</v>
      </c>
      <c r="B35" s="247" t="s">
        <v>630</v>
      </c>
      <c r="C35" s="250" t="s">
        <v>595</v>
      </c>
      <c r="D35" s="250" t="s">
        <v>628</v>
      </c>
      <c r="E35" s="250" t="s">
        <v>629</v>
      </c>
      <c r="F35" s="219" t="s">
        <v>580</v>
      </c>
    </row>
    <row r="36" spans="1:16384" s="240" customFormat="1" ht="43.5" customHeight="1" x14ac:dyDescent="0.2">
      <c r="A36" s="258">
        <v>28</v>
      </c>
      <c r="B36" s="247" t="s">
        <v>853</v>
      </c>
      <c r="C36" s="250" t="s">
        <v>595</v>
      </c>
      <c r="D36" s="250" t="s">
        <v>633</v>
      </c>
      <c r="E36" s="250" t="s">
        <v>632</v>
      </c>
      <c r="F36" s="219" t="s">
        <v>580</v>
      </c>
    </row>
    <row r="37" spans="1:16384" s="240" customFormat="1" ht="43.5" customHeight="1" x14ac:dyDescent="0.2">
      <c r="A37" s="258">
        <v>29</v>
      </c>
      <c r="B37" s="247" t="s">
        <v>542</v>
      </c>
      <c r="C37" s="250" t="s">
        <v>606</v>
      </c>
      <c r="D37" s="241" t="s">
        <v>248</v>
      </c>
      <c r="E37" s="246" t="s">
        <v>806</v>
      </c>
      <c r="F37" s="219" t="s">
        <v>580</v>
      </c>
    </row>
    <row r="38" spans="1:16384" s="240" customFormat="1" ht="43.5" customHeight="1" x14ac:dyDescent="0.2">
      <c r="A38" s="258">
        <v>30</v>
      </c>
      <c r="B38" s="247" t="s">
        <v>636</v>
      </c>
      <c r="C38" s="245" t="s">
        <v>595</v>
      </c>
      <c r="D38" s="245" t="s">
        <v>634</v>
      </c>
      <c r="E38" s="245" t="s">
        <v>635</v>
      </c>
      <c r="F38" s="219" t="s">
        <v>580</v>
      </c>
    </row>
    <row r="39" spans="1:16384" s="240" customFormat="1" ht="43.5" customHeight="1" x14ac:dyDescent="0.2">
      <c r="A39" s="258">
        <v>31</v>
      </c>
      <c r="B39" s="247" t="s">
        <v>637</v>
      </c>
      <c r="C39" s="251" t="s">
        <v>600</v>
      </c>
      <c r="D39" s="254" t="s">
        <v>638</v>
      </c>
      <c r="E39" s="251" t="s">
        <v>807</v>
      </c>
      <c r="F39" s="219" t="s">
        <v>580</v>
      </c>
    </row>
    <row r="40" spans="1:16384" s="240" customFormat="1" ht="43.5" customHeight="1" x14ac:dyDescent="0.2">
      <c r="A40" s="258">
        <v>32</v>
      </c>
      <c r="B40" s="248" t="s">
        <v>643</v>
      </c>
      <c r="C40" s="251" t="s">
        <v>595</v>
      </c>
      <c r="D40" s="255">
        <v>89286732508</v>
      </c>
      <c r="E40" s="251" t="s">
        <v>639</v>
      </c>
      <c r="F40" s="219" t="s">
        <v>580</v>
      </c>
    </row>
    <row r="41" spans="1:16384" s="240" customFormat="1" ht="43.5" customHeight="1" x14ac:dyDescent="0.2">
      <c r="A41" s="258">
        <v>33</v>
      </c>
      <c r="B41" s="249" t="s">
        <v>640</v>
      </c>
      <c r="C41" s="251" t="s">
        <v>595</v>
      </c>
      <c r="D41" s="252" t="s">
        <v>641</v>
      </c>
      <c r="E41" s="252" t="s">
        <v>642</v>
      </c>
      <c r="F41" s="219" t="s">
        <v>580</v>
      </c>
    </row>
    <row r="42" spans="1:16384" s="240" customFormat="1" ht="43.5" customHeight="1" x14ac:dyDescent="0.2">
      <c r="A42" s="258">
        <v>34</v>
      </c>
      <c r="B42" s="247" t="s">
        <v>838</v>
      </c>
      <c r="C42" s="251" t="s">
        <v>600</v>
      </c>
      <c r="D42" s="246" t="s">
        <v>644</v>
      </c>
      <c r="E42" s="253" t="s">
        <v>645</v>
      </c>
      <c r="F42" s="219" t="s">
        <v>580</v>
      </c>
    </row>
    <row r="43" spans="1:16384" s="240" customFormat="1" ht="43.5" customHeight="1" x14ac:dyDescent="0.2">
      <c r="A43" s="258">
        <v>35</v>
      </c>
      <c r="B43" s="247" t="s">
        <v>649</v>
      </c>
      <c r="C43" s="250" t="s">
        <v>646</v>
      </c>
      <c r="D43" s="256" t="s">
        <v>647</v>
      </c>
      <c r="E43" s="250" t="s">
        <v>648</v>
      </c>
      <c r="F43" s="219" t="s">
        <v>580</v>
      </c>
    </row>
    <row r="44" spans="1:16384" s="240" customFormat="1" ht="43.5" customHeight="1" x14ac:dyDescent="0.2">
      <c r="A44" s="258">
        <v>36</v>
      </c>
      <c r="B44" s="247" t="s">
        <v>250</v>
      </c>
      <c r="C44" s="251" t="s">
        <v>600</v>
      </c>
      <c r="D44" s="241" t="s">
        <v>252</v>
      </c>
      <c r="E44" s="246" t="s">
        <v>1013</v>
      </c>
      <c r="F44" s="219" t="s">
        <v>580</v>
      </c>
    </row>
    <row r="45" spans="1:16384" s="240" customFormat="1" ht="43.5" customHeight="1" x14ac:dyDescent="0.2">
      <c r="A45" s="258">
        <v>37</v>
      </c>
      <c r="B45" s="247" t="s">
        <v>652</v>
      </c>
      <c r="C45" s="250" t="s">
        <v>595</v>
      </c>
      <c r="D45" s="250" t="s">
        <v>650</v>
      </c>
      <c r="E45" s="250" t="s">
        <v>651</v>
      </c>
      <c r="F45" s="219" t="s">
        <v>580</v>
      </c>
    </row>
    <row r="46" spans="1:16384" s="240" customFormat="1" ht="43.5" customHeight="1" x14ac:dyDescent="0.2">
      <c r="A46" s="258">
        <v>38</v>
      </c>
      <c r="B46" s="247" t="s">
        <v>834</v>
      </c>
      <c r="C46" s="250" t="s">
        <v>595</v>
      </c>
      <c r="D46" s="299" t="s">
        <v>809</v>
      </c>
      <c r="E46" s="299" t="s">
        <v>808</v>
      </c>
      <c r="F46" s="219" t="s">
        <v>580</v>
      </c>
    </row>
    <row r="47" spans="1:16384" s="240" customFormat="1" ht="43.5" customHeight="1" x14ac:dyDescent="0.2">
      <c r="A47" s="258">
        <v>39</v>
      </c>
      <c r="B47" s="247" t="s">
        <v>653</v>
      </c>
      <c r="C47" s="251" t="s">
        <v>600</v>
      </c>
      <c r="D47" s="250">
        <v>89654917597</v>
      </c>
      <c r="E47" s="250" t="s">
        <v>810</v>
      </c>
      <c r="F47" s="219" t="s">
        <v>580</v>
      </c>
    </row>
    <row r="48" spans="1:16384" s="240" customFormat="1" ht="43.5" customHeight="1" x14ac:dyDescent="0.2">
      <c r="A48" s="258">
        <v>40</v>
      </c>
      <c r="B48" s="247" t="s">
        <v>476</v>
      </c>
      <c r="C48" s="251" t="s">
        <v>600</v>
      </c>
      <c r="D48" s="300" t="s">
        <v>812</v>
      </c>
      <c r="E48" s="241" t="s">
        <v>811</v>
      </c>
      <c r="F48" s="219" t="s">
        <v>580</v>
      </c>
    </row>
    <row r="49" spans="1:9" s="240" customFormat="1" ht="43.5" customHeight="1" x14ac:dyDescent="0.2">
      <c r="A49" s="258">
        <v>41</v>
      </c>
      <c r="B49" s="247" t="s">
        <v>854</v>
      </c>
      <c r="C49" s="251" t="s">
        <v>600</v>
      </c>
      <c r="D49" s="241" t="s">
        <v>814</v>
      </c>
      <c r="E49" s="246" t="s">
        <v>813</v>
      </c>
      <c r="F49" s="219" t="s">
        <v>580</v>
      </c>
    </row>
    <row r="50" spans="1:9" s="240" customFormat="1" ht="43.5" customHeight="1" x14ac:dyDescent="0.2">
      <c r="A50" s="258">
        <v>42</v>
      </c>
      <c r="B50" s="247" t="s">
        <v>655</v>
      </c>
      <c r="C50" s="250" t="s">
        <v>595</v>
      </c>
      <c r="D50" s="250" t="s">
        <v>656</v>
      </c>
      <c r="E50" s="250" t="s">
        <v>654</v>
      </c>
      <c r="F50" s="219" t="s">
        <v>580</v>
      </c>
    </row>
    <row r="51" spans="1:9" s="240" customFormat="1" ht="43.5" customHeight="1" x14ac:dyDescent="0.2">
      <c r="A51" s="258">
        <v>43</v>
      </c>
      <c r="B51" s="247" t="s">
        <v>841</v>
      </c>
      <c r="C51" s="251" t="s">
        <v>600</v>
      </c>
      <c r="D51" s="241" t="s">
        <v>254</v>
      </c>
      <c r="E51" s="257" t="s">
        <v>1014</v>
      </c>
      <c r="F51" s="219" t="s">
        <v>580</v>
      </c>
    </row>
    <row r="52" spans="1:9" s="240" customFormat="1" ht="43.5" customHeight="1" x14ac:dyDescent="0.2">
      <c r="A52" s="258">
        <v>44</v>
      </c>
      <c r="B52" s="247" t="s">
        <v>664</v>
      </c>
      <c r="C52" s="250" t="s">
        <v>595</v>
      </c>
      <c r="D52" s="250" t="s">
        <v>662</v>
      </c>
      <c r="E52" s="250" t="s">
        <v>663</v>
      </c>
      <c r="F52" s="219" t="s">
        <v>580</v>
      </c>
    </row>
    <row r="53" spans="1:9" s="240" customFormat="1" ht="43.5" customHeight="1" x14ac:dyDescent="0.2">
      <c r="A53" s="258">
        <v>45</v>
      </c>
      <c r="B53" s="247" t="s">
        <v>660</v>
      </c>
      <c r="C53" s="251" t="s">
        <v>600</v>
      </c>
      <c r="D53" s="241" t="s">
        <v>379</v>
      </c>
      <c r="E53" s="246" t="s">
        <v>661</v>
      </c>
      <c r="F53" s="219" t="s">
        <v>580</v>
      </c>
    </row>
    <row r="54" spans="1:9" s="240" customFormat="1" ht="43.5" customHeight="1" x14ac:dyDescent="0.2">
      <c r="A54" s="258">
        <v>46</v>
      </c>
      <c r="B54" s="247" t="s">
        <v>659</v>
      </c>
      <c r="C54" s="250" t="s">
        <v>595</v>
      </c>
      <c r="D54" s="250" t="s">
        <v>657</v>
      </c>
      <c r="E54" s="250" t="s">
        <v>658</v>
      </c>
      <c r="F54" s="219" t="s">
        <v>580</v>
      </c>
    </row>
    <row r="56" spans="1:9" ht="15.75" x14ac:dyDescent="0.25">
      <c r="A56" s="16"/>
      <c r="B56" s="16"/>
      <c r="C56" s="16"/>
      <c r="D56" s="16"/>
      <c r="E56" s="16"/>
      <c r="F56" s="16"/>
    </row>
    <row r="57" spans="1:9" ht="15.75" x14ac:dyDescent="0.25">
      <c r="A57" s="3" t="s">
        <v>49</v>
      </c>
      <c r="B57" s="18"/>
      <c r="C57" s="424" t="s">
        <v>182</v>
      </c>
      <c r="D57" s="424"/>
      <c r="E57" s="424"/>
      <c r="F57" s="424"/>
      <c r="G57" s="16"/>
      <c r="H57" s="16"/>
      <c r="I57" s="16"/>
    </row>
    <row r="58" spans="1:9" ht="15.75" x14ac:dyDescent="0.25">
      <c r="A58" s="3" t="s">
        <v>50</v>
      </c>
      <c r="B58" s="16"/>
      <c r="C58" s="425" t="s">
        <v>71</v>
      </c>
      <c r="D58" s="425"/>
      <c r="E58" s="425"/>
      <c r="F58" s="425"/>
      <c r="G58" s="3"/>
      <c r="H58" s="3"/>
      <c r="I58" s="3"/>
    </row>
    <row r="59" spans="1:9" ht="15.75" x14ac:dyDescent="0.25">
      <c r="A59" s="3"/>
      <c r="B59" s="16"/>
      <c r="C59" s="422"/>
      <c r="D59" s="422"/>
      <c r="E59" s="422"/>
      <c r="F59" s="422"/>
      <c r="G59" s="18"/>
      <c r="H59" s="18"/>
      <c r="I59" s="18"/>
    </row>
    <row r="60" spans="1:9" ht="15.75" x14ac:dyDescent="0.25">
      <c r="A60" s="3" t="s">
        <v>44</v>
      </c>
      <c r="B60" s="18"/>
      <c r="C60" s="424" t="s">
        <v>678</v>
      </c>
      <c r="D60" s="424"/>
      <c r="E60" s="424"/>
      <c r="F60" s="424"/>
      <c r="G60" s="16"/>
      <c r="H60" s="16"/>
      <c r="I60" s="16"/>
    </row>
    <row r="61" spans="1:9" ht="15.75" x14ac:dyDescent="0.25">
      <c r="A61" s="3" t="s">
        <v>45</v>
      </c>
      <c r="B61" s="16"/>
      <c r="C61" s="425" t="s">
        <v>679</v>
      </c>
      <c r="D61" s="425"/>
      <c r="E61" s="425"/>
      <c r="F61" s="425"/>
      <c r="G61" s="18"/>
      <c r="H61" s="18"/>
      <c r="I61" s="18"/>
    </row>
    <row r="62" spans="1:9" ht="15.75" x14ac:dyDescent="0.25">
      <c r="A62" s="3" t="s">
        <v>55</v>
      </c>
      <c r="B62" s="16"/>
      <c r="C62" s="16"/>
      <c r="D62" s="16"/>
      <c r="E62" s="18"/>
      <c r="F62" s="21"/>
      <c r="G62" s="18"/>
      <c r="H62" s="18"/>
      <c r="I62" s="18"/>
    </row>
    <row r="63" spans="1:9" ht="15.75" x14ac:dyDescent="0.25">
      <c r="A63" s="3" t="s">
        <v>53</v>
      </c>
      <c r="B63" s="16"/>
      <c r="C63" s="424" t="s">
        <v>354</v>
      </c>
      <c r="D63" s="424"/>
      <c r="E63" s="424"/>
      <c r="F63" s="424"/>
      <c r="G63" s="16"/>
      <c r="H63" s="16"/>
      <c r="I63" s="16"/>
    </row>
    <row r="64" spans="1:9" ht="15.75" x14ac:dyDescent="0.25">
      <c r="A64" s="3"/>
      <c r="B64" s="16"/>
      <c r="C64" s="426" t="s">
        <v>103</v>
      </c>
      <c r="D64" s="426"/>
      <c r="E64" s="426"/>
      <c r="F64" s="426"/>
      <c r="G64" s="18"/>
      <c r="H64" s="18"/>
      <c r="I64" s="18"/>
    </row>
    <row r="65" spans="7:9" ht="15.75" x14ac:dyDescent="0.25">
      <c r="G65" s="164"/>
      <c r="H65" s="164"/>
      <c r="I65" s="164"/>
    </row>
  </sheetData>
  <mergeCells count="11">
    <mergeCell ref="C63:F63"/>
    <mergeCell ref="C64:F64"/>
    <mergeCell ref="C59:F59"/>
    <mergeCell ref="C60:F60"/>
    <mergeCell ref="C61:F61"/>
    <mergeCell ref="A2:F2"/>
    <mergeCell ref="A4:F4"/>
    <mergeCell ref="C57:F57"/>
    <mergeCell ref="C58:F58"/>
    <mergeCell ref="A7:F7"/>
    <mergeCell ref="A5:F6"/>
  </mergeCells>
  <printOptions horizontalCentered="1"/>
  <pageMargins left="0.70866141732283472" right="0.70866141732283472" top="0.78740157480314965" bottom="0.74803149606299213" header="0.31496062992125984" footer="0.31496062992125984"/>
  <pageSetup paperSize="9" fitToHeight="0" orientation="landscape"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F45"/>
  <sheetViews>
    <sheetView workbookViewId="0">
      <pane xSplit="2" ySplit="6" topLeftCell="C7" activePane="bottomRight" state="frozen"/>
      <selection activeCell="E53" sqref="E53"/>
      <selection pane="topRight" activeCell="E53" sqref="E53"/>
      <selection pane="bottomLeft" activeCell="E53" sqref="E53"/>
      <selection pane="bottomRight" activeCell="H15" sqref="H15"/>
    </sheetView>
  </sheetViews>
  <sheetFormatPr defaultRowHeight="15" x14ac:dyDescent="0.25"/>
  <cols>
    <col min="1" max="1" width="16.140625" customWidth="1"/>
    <col min="2" max="2" width="27.140625" customWidth="1"/>
    <col min="3" max="4" width="32.140625" customWidth="1"/>
    <col min="5" max="5" width="32" customWidth="1"/>
    <col min="6" max="6" width="27.7109375" customWidth="1"/>
  </cols>
  <sheetData>
    <row r="1" spans="1:6" ht="12" customHeight="1" x14ac:dyDescent="0.25">
      <c r="B1" s="5"/>
      <c r="C1" s="5"/>
      <c r="D1" s="5"/>
      <c r="E1" s="5"/>
      <c r="F1" s="207"/>
    </row>
    <row r="2" spans="1:6" s="172" customFormat="1" ht="54.75" customHeight="1" x14ac:dyDescent="0.3">
      <c r="A2" s="381" t="s">
        <v>555</v>
      </c>
      <c r="B2" s="382"/>
      <c r="C2" s="382"/>
      <c r="D2" s="382"/>
      <c r="E2" s="382"/>
      <c r="F2" s="382"/>
    </row>
    <row r="3" spans="1:6" s="172" customFormat="1" ht="18.75" x14ac:dyDescent="0.3">
      <c r="A3" s="24"/>
      <c r="B3" s="24"/>
      <c r="C3" s="24"/>
      <c r="D3" s="24"/>
      <c r="E3" s="24"/>
      <c r="F3" s="207"/>
    </row>
    <row r="4" spans="1:6" ht="36.75" customHeight="1" x14ac:dyDescent="0.25">
      <c r="A4" s="369" t="s">
        <v>554</v>
      </c>
      <c r="B4" s="369"/>
      <c r="C4" s="369"/>
      <c r="D4" s="369"/>
      <c r="E4" s="369"/>
      <c r="F4" s="369"/>
    </row>
    <row r="5" spans="1:6" ht="150" x14ac:dyDescent="0.25">
      <c r="A5" s="220" t="s">
        <v>60</v>
      </c>
      <c r="B5" s="220" t="s">
        <v>63</v>
      </c>
      <c r="C5" s="220" t="s">
        <v>26</v>
      </c>
      <c r="D5" s="220" t="s">
        <v>500</v>
      </c>
      <c r="E5" s="220" t="s">
        <v>25</v>
      </c>
      <c r="F5" s="220" t="s">
        <v>24</v>
      </c>
    </row>
    <row r="6" spans="1:6" ht="18.75" x14ac:dyDescent="0.25">
      <c r="A6" s="220">
        <v>1</v>
      </c>
      <c r="B6" s="220">
        <v>2</v>
      </c>
      <c r="C6" s="220">
        <v>3</v>
      </c>
      <c r="D6" s="220"/>
      <c r="E6" s="220">
        <v>4</v>
      </c>
      <c r="F6" s="220">
        <v>5</v>
      </c>
    </row>
    <row r="7" spans="1:6" ht="31.5" customHeight="1" x14ac:dyDescent="0.25">
      <c r="A7" s="138">
        <v>1</v>
      </c>
      <c r="B7" s="182" t="s">
        <v>360</v>
      </c>
      <c r="C7" s="55" t="s">
        <v>535</v>
      </c>
      <c r="D7" s="431" t="s">
        <v>501</v>
      </c>
      <c r="E7" s="431" t="s">
        <v>977</v>
      </c>
      <c r="F7" s="431" t="s">
        <v>978</v>
      </c>
    </row>
    <row r="8" spans="1:6" ht="15.75" x14ac:dyDescent="0.25">
      <c r="A8" s="138">
        <v>2</v>
      </c>
      <c r="B8" s="108" t="s">
        <v>310</v>
      </c>
      <c r="C8" s="55" t="s">
        <v>355</v>
      </c>
      <c r="D8" s="434"/>
      <c r="E8" s="432"/>
      <c r="F8" s="434"/>
    </row>
    <row r="9" spans="1:6" ht="17.25" customHeight="1" x14ac:dyDescent="0.25">
      <c r="A9" s="138">
        <v>3</v>
      </c>
      <c r="B9" s="108" t="s">
        <v>356</v>
      </c>
      <c r="C9" s="55" t="s">
        <v>306</v>
      </c>
      <c r="D9" s="434"/>
      <c r="E9" s="432"/>
      <c r="F9" s="434"/>
    </row>
    <row r="10" spans="1:6" ht="15.75" x14ac:dyDescent="0.25">
      <c r="A10" s="138">
        <v>4</v>
      </c>
      <c r="B10" s="108" t="s">
        <v>307</v>
      </c>
      <c r="C10" s="55" t="s">
        <v>538</v>
      </c>
      <c r="D10" s="434"/>
      <c r="E10" s="432"/>
      <c r="F10" s="434"/>
    </row>
    <row r="11" spans="1:6" ht="15.75" x14ac:dyDescent="0.25">
      <c r="A11" s="138">
        <v>5</v>
      </c>
      <c r="B11" s="108" t="s">
        <v>308</v>
      </c>
      <c r="C11" s="55" t="s">
        <v>538</v>
      </c>
      <c r="D11" s="434"/>
      <c r="E11" s="432"/>
      <c r="F11" s="434"/>
    </row>
    <row r="12" spans="1:6" ht="15.75" x14ac:dyDescent="0.25">
      <c r="A12" s="138">
        <v>6</v>
      </c>
      <c r="B12" s="108" t="s">
        <v>309</v>
      </c>
      <c r="C12" s="55" t="s">
        <v>421</v>
      </c>
      <c r="D12" s="434"/>
      <c r="E12" s="432"/>
      <c r="F12" s="434"/>
    </row>
    <row r="13" spans="1:6" ht="15.75" x14ac:dyDescent="0.25">
      <c r="A13" s="138">
        <v>7</v>
      </c>
      <c r="B13" s="181" t="s">
        <v>357</v>
      </c>
      <c r="C13" s="55" t="s">
        <v>306</v>
      </c>
      <c r="D13" s="434"/>
      <c r="E13" s="432"/>
      <c r="F13" s="434"/>
    </row>
    <row r="14" spans="1:6" ht="15.75" x14ac:dyDescent="0.25">
      <c r="A14" s="138">
        <v>8</v>
      </c>
      <c r="B14" s="182" t="s">
        <v>358</v>
      </c>
      <c r="C14" s="55" t="s">
        <v>306</v>
      </c>
      <c r="D14" s="434"/>
      <c r="E14" s="432"/>
      <c r="F14" s="434"/>
    </row>
    <row r="15" spans="1:6" ht="15.75" x14ac:dyDescent="0.25">
      <c r="A15" s="138">
        <v>9</v>
      </c>
      <c r="B15" s="182" t="s">
        <v>359</v>
      </c>
      <c r="C15" s="50" t="s">
        <v>361</v>
      </c>
      <c r="D15" s="434"/>
      <c r="E15" s="432"/>
      <c r="F15" s="434"/>
    </row>
    <row r="16" spans="1:6" ht="15.75" x14ac:dyDescent="0.25">
      <c r="A16" s="138">
        <v>10</v>
      </c>
      <c r="B16" s="182" t="s">
        <v>536</v>
      </c>
      <c r="C16" s="50" t="s">
        <v>422</v>
      </c>
      <c r="D16" s="434"/>
      <c r="E16" s="432"/>
      <c r="F16" s="434"/>
    </row>
    <row r="17" spans="1:6" ht="33" customHeight="1" x14ac:dyDescent="0.25">
      <c r="A17" s="138">
        <v>11</v>
      </c>
      <c r="B17" s="183" t="s">
        <v>537</v>
      </c>
      <c r="C17" s="137" t="s">
        <v>539</v>
      </c>
      <c r="D17" s="435"/>
      <c r="E17" s="433"/>
      <c r="F17" s="435"/>
    </row>
    <row r="18" spans="1:6" ht="47.25" customHeight="1" x14ac:dyDescent="0.25">
      <c r="A18" s="36" t="s">
        <v>181</v>
      </c>
      <c r="B18" s="64"/>
      <c r="C18" s="58"/>
      <c r="D18" s="58"/>
      <c r="E18" s="58"/>
      <c r="F18" s="58"/>
    </row>
    <row r="19" spans="1:6" s="172" customFormat="1" ht="47.25" customHeight="1" x14ac:dyDescent="0.25">
      <c r="A19" s="428" t="s">
        <v>540</v>
      </c>
      <c r="B19" s="429"/>
      <c r="C19" s="429"/>
      <c r="D19" s="429"/>
      <c r="E19" s="429"/>
      <c r="F19" s="430"/>
    </row>
    <row r="20" spans="1:6" ht="15" customHeight="1" x14ac:dyDescent="0.25"/>
    <row r="21" spans="1:6" ht="18" customHeight="1" x14ac:dyDescent="0.25">
      <c r="B21" s="39" t="s">
        <v>49</v>
      </c>
      <c r="C21" s="42" t="s">
        <v>311</v>
      </c>
      <c r="D21" s="40"/>
      <c r="E21" s="41"/>
      <c r="F21" s="44"/>
    </row>
    <row r="22" spans="1:6" ht="15.75" x14ac:dyDescent="0.25">
      <c r="B22" s="39" t="s">
        <v>50</v>
      </c>
      <c r="C22" s="81" t="s">
        <v>51</v>
      </c>
      <c r="D22" s="166"/>
      <c r="E22" s="41"/>
      <c r="F22" s="81" t="s">
        <v>48</v>
      </c>
    </row>
    <row r="23" spans="1:6" ht="15.75" x14ac:dyDescent="0.25">
      <c r="B23" s="39"/>
      <c r="C23" s="41"/>
      <c r="D23" s="41"/>
      <c r="E23" s="41"/>
      <c r="F23" s="41"/>
    </row>
    <row r="24" spans="1:6" ht="15.75" x14ac:dyDescent="0.25">
      <c r="B24" s="39" t="s">
        <v>44</v>
      </c>
      <c r="C24" s="42" t="s">
        <v>183</v>
      </c>
      <c r="D24" s="42"/>
      <c r="E24" s="154" t="s">
        <v>425</v>
      </c>
      <c r="F24" s="44"/>
    </row>
    <row r="25" spans="1:6" ht="15.75" x14ac:dyDescent="0.25">
      <c r="B25" s="39" t="s">
        <v>45</v>
      </c>
      <c r="C25" s="81" t="s">
        <v>52</v>
      </c>
      <c r="D25" s="166"/>
      <c r="E25" s="81" t="s">
        <v>54</v>
      </c>
      <c r="F25" s="81" t="s">
        <v>48</v>
      </c>
    </row>
    <row r="26" spans="1:6" ht="15.75" x14ac:dyDescent="0.25">
      <c r="B26" s="39" t="s">
        <v>55</v>
      </c>
      <c r="C26" s="81"/>
      <c r="D26" s="166"/>
      <c r="E26" s="41"/>
      <c r="F26" s="81"/>
    </row>
    <row r="27" spans="1:6" ht="15.75" x14ac:dyDescent="0.25">
      <c r="B27" s="39" t="s">
        <v>53</v>
      </c>
      <c r="C27" s="83" t="s">
        <v>184</v>
      </c>
      <c r="D27" s="168"/>
      <c r="E27" s="41"/>
      <c r="F27" s="44" t="s">
        <v>971</v>
      </c>
    </row>
    <row r="28" spans="1:6" ht="15.75" x14ac:dyDescent="0.25">
      <c r="B28" s="39" t="s">
        <v>56</v>
      </c>
      <c r="C28" s="105" t="s">
        <v>61</v>
      </c>
      <c r="D28" s="105"/>
      <c r="E28" s="41"/>
      <c r="F28" s="84" t="s">
        <v>58</v>
      </c>
    </row>
    <row r="40" ht="17.25" customHeight="1" x14ac:dyDescent="0.25"/>
    <row r="45" ht="15.75" customHeight="1" x14ac:dyDescent="0.25"/>
  </sheetData>
  <mergeCells count="6">
    <mergeCell ref="A2:F2"/>
    <mergeCell ref="A19:F19"/>
    <mergeCell ref="A4:F4"/>
    <mergeCell ref="E7:E17"/>
    <mergeCell ref="F7:F17"/>
    <mergeCell ref="D7:D17"/>
  </mergeCells>
  <printOptions horizontalCentered="1"/>
  <pageMargins left="0.31496062992125984" right="0.31496062992125984" top="0.74803149606299213" bottom="0.74803149606299213" header="0.31496062992125984" footer="0.31496062992125984"/>
  <pageSetup paperSize="9" scale="6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L21"/>
  <sheetViews>
    <sheetView zoomScale="70" zoomScaleNormal="70" zoomScaleSheetLayoutView="100" workbookViewId="0">
      <pane xSplit="4" ySplit="5" topLeftCell="E6" activePane="bottomRight" state="frozen"/>
      <selection activeCell="E53" sqref="E53"/>
      <selection pane="topRight" activeCell="E53" sqref="E53"/>
      <selection pane="bottomLeft" activeCell="E53" sqref="E53"/>
      <selection pane="bottomRight" activeCell="E53" sqref="E53"/>
    </sheetView>
  </sheetViews>
  <sheetFormatPr defaultRowHeight="15.75" x14ac:dyDescent="0.25"/>
  <cols>
    <col min="1" max="1" width="17.140625" style="16" customWidth="1"/>
    <col min="2" max="2" width="18.5703125" style="16" customWidth="1"/>
    <col min="3" max="3" width="17.140625" style="16" customWidth="1"/>
    <col min="4" max="4" width="17.7109375" style="16" customWidth="1"/>
    <col min="5" max="5" width="4.7109375" style="16" bestFit="1" customWidth="1"/>
    <col min="6" max="7" width="4.42578125" style="16" customWidth="1"/>
    <col min="8" max="8" width="4.7109375" style="16" bestFit="1" customWidth="1"/>
    <col min="9" max="15" width="4.42578125" style="16" customWidth="1"/>
    <col min="16" max="16" width="4.7109375" style="16" bestFit="1" customWidth="1"/>
    <col min="17" max="17" width="7.28515625" style="16" customWidth="1"/>
    <col min="18" max="38" width="4.42578125" style="16" customWidth="1"/>
    <col min="39" max="16384" width="9.140625" style="16"/>
  </cols>
  <sheetData>
    <row r="1" spans="1:38" ht="18.75" customHeight="1" x14ac:dyDescent="0.3">
      <c r="B1" s="24"/>
      <c r="C1" s="24"/>
      <c r="D1" s="24"/>
      <c r="E1" s="24"/>
      <c r="F1" s="24"/>
      <c r="G1" s="24"/>
      <c r="H1" s="24"/>
      <c r="I1" s="24"/>
      <c r="J1" s="24"/>
      <c r="K1" s="24"/>
      <c r="L1" s="24"/>
      <c r="M1" s="24"/>
      <c r="N1" s="24"/>
      <c r="O1" s="24"/>
      <c r="P1" s="24"/>
      <c r="Q1" s="24"/>
      <c r="R1" s="24"/>
      <c r="S1" s="24"/>
      <c r="T1" s="24"/>
      <c r="AI1" s="440"/>
      <c r="AJ1" s="440"/>
      <c r="AK1" s="440"/>
      <c r="AL1" s="440"/>
    </row>
    <row r="2" spans="1:38" ht="48.75" customHeight="1" x14ac:dyDescent="0.25">
      <c r="A2" s="369" t="s">
        <v>685</v>
      </c>
      <c r="B2" s="369"/>
      <c r="C2" s="369"/>
      <c r="D2" s="369"/>
      <c r="E2" s="369"/>
      <c r="F2" s="369"/>
      <c r="G2" s="369"/>
      <c r="H2" s="369"/>
      <c r="I2" s="369"/>
      <c r="J2" s="369"/>
      <c r="K2" s="369"/>
      <c r="L2" s="369"/>
      <c r="M2" s="369"/>
      <c r="N2" s="369"/>
      <c r="O2" s="369"/>
      <c r="P2" s="369"/>
      <c r="Q2" s="369"/>
      <c r="R2" s="369"/>
      <c r="S2" s="369"/>
      <c r="T2" s="369"/>
      <c r="U2" s="369"/>
      <c r="V2" s="369"/>
      <c r="W2" s="369"/>
      <c r="X2" s="369"/>
      <c r="Y2" s="369"/>
      <c r="Z2" s="369"/>
      <c r="AA2" s="369"/>
      <c r="AB2" s="369"/>
      <c r="AC2" s="369"/>
      <c r="AD2" s="369"/>
      <c r="AE2" s="369"/>
      <c r="AF2" s="369"/>
      <c r="AG2" s="369"/>
      <c r="AH2" s="369"/>
      <c r="AI2" s="369"/>
      <c r="AJ2" s="369"/>
      <c r="AK2" s="369"/>
      <c r="AL2" s="369"/>
    </row>
    <row r="3" spans="1:38" ht="25.5" customHeight="1" x14ac:dyDescent="0.25">
      <c r="A3" s="409" t="s">
        <v>60</v>
      </c>
      <c r="B3" s="409" t="s">
        <v>19</v>
      </c>
      <c r="C3" s="409" t="s">
        <v>72</v>
      </c>
      <c r="D3" s="409"/>
      <c r="E3" s="409" t="s">
        <v>31</v>
      </c>
      <c r="F3" s="409"/>
      <c r="G3" s="409"/>
      <c r="H3" s="409"/>
      <c r="I3" s="409"/>
      <c r="J3" s="409"/>
      <c r="K3" s="409"/>
      <c r="L3" s="409"/>
      <c r="M3" s="409"/>
      <c r="N3" s="409"/>
      <c r="O3" s="409"/>
      <c r="P3" s="409"/>
      <c r="Q3" s="437" t="s">
        <v>73</v>
      </c>
      <c r="R3" s="437"/>
      <c r="S3" s="437"/>
      <c r="T3" s="437"/>
      <c r="U3" s="437"/>
      <c r="V3" s="437"/>
      <c r="W3" s="437"/>
      <c r="X3" s="437"/>
      <c r="Y3" s="437"/>
      <c r="Z3" s="437"/>
      <c r="AA3" s="437"/>
      <c r="AB3" s="437"/>
      <c r="AC3" s="437"/>
      <c r="AD3" s="437"/>
      <c r="AE3" s="437"/>
      <c r="AF3" s="437"/>
      <c r="AG3" s="437"/>
      <c r="AH3" s="437"/>
      <c r="AI3" s="437"/>
      <c r="AJ3" s="437"/>
      <c r="AK3" s="437"/>
      <c r="AL3" s="437"/>
    </row>
    <row r="4" spans="1:38" ht="261.75" customHeight="1" x14ac:dyDescent="0.25">
      <c r="A4" s="409"/>
      <c r="B4" s="409"/>
      <c r="C4" s="409" t="s">
        <v>74</v>
      </c>
      <c r="D4" s="409" t="s">
        <v>75</v>
      </c>
      <c r="E4" s="233" t="s">
        <v>76</v>
      </c>
      <c r="F4" s="232" t="s">
        <v>20</v>
      </c>
      <c r="G4" s="438" t="s">
        <v>21</v>
      </c>
      <c r="H4" s="438"/>
      <c r="I4" s="438" t="s">
        <v>22</v>
      </c>
      <c r="J4" s="438"/>
      <c r="K4" s="438" t="s">
        <v>77</v>
      </c>
      <c r="L4" s="438"/>
      <c r="M4" s="438" t="s">
        <v>78</v>
      </c>
      <c r="N4" s="438"/>
      <c r="O4" s="438" t="s">
        <v>79</v>
      </c>
      <c r="P4" s="438"/>
      <c r="Q4" s="407" t="s">
        <v>80</v>
      </c>
      <c r="R4" s="407" t="s">
        <v>81</v>
      </c>
      <c r="S4" s="407" t="s">
        <v>82</v>
      </c>
      <c r="T4" s="407" t="s">
        <v>83</v>
      </c>
      <c r="U4" s="407" t="s">
        <v>160</v>
      </c>
      <c r="V4" s="407" t="s">
        <v>84</v>
      </c>
      <c r="W4" s="407" t="s">
        <v>85</v>
      </c>
      <c r="X4" s="407" t="s">
        <v>86</v>
      </c>
      <c r="Y4" s="439" t="s">
        <v>87</v>
      </c>
      <c r="Z4" s="407" t="s">
        <v>88</v>
      </c>
      <c r="AA4" s="407" t="s">
        <v>89</v>
      </c>
      <c r="AB4" s="407" t="s">
        <v>90</v>
      </c>
      <c r="AC4" s="407" t="s">
        <v>91</v>
      </c>
      <c r="AD4" s="407" t="s">
        <v>92</v>
      </c>
      <c r="AE4" s="407" t="s">
        <v>93</v>
      </c>
      <c r="AF4" s="407" t="s">
        <v>94</v>
      </c>
      <c r="AG4" s="407" t="s">
        <v>95</v>
      </c>
      <c r="AH4" s="407" t="s">
        <v>139</v>
      </c>
      <c r="AI4" s="407" t="s">
        <v>96</v>
      </c>
      <c r="AJ4" s="407" t="s">
        <v>97</v>
      </c>
      <c r="AK4" s="407" t="s">
        <v>98</v>
      </c>
      <c r="AL4" s="407" t="s">
        <v>99</v>
      </c>
    </row>
    <row r="5" spans="1:38" ht="59.25" customHeight="1" x14ac:dyDescent="0.25">
      <c r="A5" s="409"/>
      <c r="B5" s="409"/>
      <c r="C5" s="409"/>
      <c r="D5" s="409"/>
      <c r="E5" s="232" t="s">
        <v>100</v>
      </c>
      <c r="F5" s="232" t="s">
        <v>100</v>
      </c>
      <c r="G5" s="232" t="s">
        <v>100</v>
      </c>
      <c r="H5" s="232" t="s">
        <v>101</v>
      </c>
      <c r="I5" s="232" t="s">
        <v>100</v>
      </c>
      <c r="J5" s="232" t="s">
        <v>101</v>
      </c>
      <c r="K5" s="232" t="s">
        <v>100</v>
      </c>
      <c r="L5" s="232" t="s">
        <v>101</v>
      </c>
      <c r="M5" s="232" t="s">
        <v>100</v>
      </c>
      <c r="N5" s="232" t="s">
        <v>101</v>
      </c>
      <c r="O5" s="232" t="s">
        <v>100</v>
      </c>
      <c r="P5" s="232" t="s">
        <v>101</v>
      </c>
      <c r="Q5" s="407"/>
      <c r="R5" s="407"/>
      <c r="S5" s="407"/>
      <c r="T5" s="407"/>
      <c r="U5" s="407"/>
      <c r="V5" s="407"/>
      <c r="W5" s="407"/>
      <c r="X5" s="407"/>
      <c r="Y5" s="439"/>
      <c r="Z5" s="407"/>
      <c r="AA5" s="407"/>
      <c r="AB5" s="407"/>
      <c r="AC5" s="407"/>
      <c r="AD5" s="407"/>
      <c r="AE5" s="407"/>
      <c r="AF5" s="407"/>
      <c r="AG5" s="407"/>
      <c r="AH5" s="407"/>
      <c r="AI5" s="407"/>
      <c r="AJ5" s="407"/>
      <c r="AK5" s="407"/>
      <c r="AL5" s="407"/>
    </row>
    <row r="6" spans="1:38" s="25" customFormat="1" ht="18.75" x14ac:dyDescent="0.25">
      <c r="A6" s="220">
        <v>1</v>
      </c>
      <c r="B6" s="220">
        <v>2</v>
      </c>
      <c r="C6" s="220">
        <v>3</v>
      </c>
      <c r="D6" s="220">
        <v>4</v>
      </c>
      <c r="E6" s="220">
        <v>5</v>
      </c>
      <c r="F6" s="220">
        <v>6</v>
      </c>
      <c r="G6" s="220">
        <v>7</v>
      </c>
      <c r="H6" s="220">
        <v>8</v>
      </c>
      <c r="I6" s="220">
        <v>9</v>
      </c>
      <c r="J6" s="220">
        <v>10</v>
      </c>
      <c r="K6" s="220">
        <v>11</v>
      </c>
      <c r="L6" s="220">
        <v>12</v>
      </c>
      <c r="M6" s="220">
        <v>13</v>
      </c>
      <c r="N6" s="220">
        <v>14</v>
      </c>
      <c r="O6" s="220">
        <v>15</v>
      </c>
      <c r="P6" s="220">
        <v>16</v>
      </c>
      <c r="Q6" s="220">
        <v>17</v>
      </c>
      <c r="R6" s="220">
        <v>18</v>
      </c>
      <c r="S6" s="220">
        <v>19</v>
      </c>
      <c r="T6" s="220">
        <v>20</v>
      </c>
      <c r="U6" s="220">
        <v>21</v>
      </c>
      <c r="V6" s="220">
        <v>22</v>
      </c>
      <c r="W6" s="220">
        <v>23</v>
      </c>
      <c r="X6" s="220">
        <v>24</v>
      </c>
      <c r="Y6" s="220">
        <v>25</v>
      </c>
      <c r="Z6" s="234">
        <v>26</v>
      </c>
      <c r="AA6" s="234">
        <v>27</v>
      </c>
      <c r="AB6" s="234">
        <v>28</v>
      </c>
      <c r="AC6" s="234">
        <v>29</v>
      </c>
      <c r="AD6" s="234">
        <v>30</v>
      </c>
      <c r="AE6" s="234">
        <v>31</v>
      </c>
      <c r="AF6" s="234">
        <v>32</v>
      </c>
      <c r="AG6" s="234">
        <v>33</v>
      </c>
      <c r="AH6" s="234">
        <v>34</v>
      </c>
      <c r="AI6" s="234">
        <v>35</v>
      </c>
      <c r="AJ6" s="234">
        <v>36</v>
      </c>
      <c r="AK6" s="234">
        <v>37</v>
      </c>
      <c r="AL6" s="220">
        <v>38</v>
      </c>
    </row>
    <row r="7" spans="1:38" ht="115.5" customHeight="1" x14ac:dyDescent="0.25">
      <c r="A7" s="53">
        <v>1</v>
      </c>
      <c r="B7" s="61" t="s">
        <v>499</v>
      </c>
      <c r="C7" s="35" t="s">
        <v>989</v>
      </c>
      <c r="D7" s="61" t="s">
        <v>347</v>
      </c>
      <c r="E7" s="33">
        <v>1</v>
      </c>
      <c r="F7" s="33" t="s">
        <v>215</v>
      </c>
      <c r="G7" s="33" t="s">
        <v>215</v>
      </c>
      <c r="H7" s="33" t="s">
        <v>215</v>
      </c>
      <c r="I7" s="33" t="s">
        <v>215</v>
      </c>
      <c r="J7" s="33" t="s">
        <v>215</v>
      </c>
      <c r="K7" s="33" t="s">
        <v>215</v>
      </c>
      <c r="L7" s="33" t="s">
        <v>215</v>
      </c>
      <c r="M7" s="33" t="s">
        <v>215</v>
      </c>
      <c r="N7" s="33" t="s">
        <v>215</v>
      </c>
      <c r="O7" s="33">
        <v>5</v>
      </c>
      <c r="P7" s="33">
        <v>1</v>
      </c>
      <c r="Q7" s="33">
        <v>1</v>
      </c>
      <c r="R7" s="33" t="s">
        <v>215</v>
      </c>
      <c r="S7" s="33" t="s">
        <v>215</v>
      </c>
      <c r="T7" s="33" t="s">
        <v>215</v>
      </c>
      <c r="U7" s="33" t="s">
        <v>215</v>
      </c>
      <c r="V7" s="33">
        <v>1</v>
      </c>
      <c r="W7" s="33">
        <v>1</v>
      </c>
      <c r="X7" s="97">
        <v>1</v>
      </c>
      <c r="Y7" s="97" t="s">
        <v>215</v>
      </c>
      <c r="Z7" s="97">
        <v>1</v>
      </c>
      <c r="AA7" s="97" t="s">
        <v>215</v>
      </c>
      <c r="AB7" s="97" t="s">
        <v>215</v>
      </c>
      <c r="AC7" s="97" t="s">
        <v>215</v>
      </c>
      <c r="AD7" s="97" t="s">
        <v>215</v>
      </c>
      <c r="AE7" s="97" t="s">
        <v>215</v>
      </c>
      <c r="AF7" s="97" t="s">
        <v>215</v>
      </c>
      <c r="AG7" s="97" t="s">
        <v>215</v>
      </c>
      <c r="AH7" s="97" t="s">
        <v>215</v>
      </c>
      <c r="AI7" s="97" t="s">
        <v>215</v>
      </c>
      <c r="AJ7" s="97">
        <v>5</v>
      </c>
      <c r="AK7" s="97" t="s">
        <v>215</v>
      </c>
      <c r="AL7" s="97" t="s">
        <v>215</v>
      </c>
    </row>
    <row r="8" spans="1:38" ht="37.5" x14ac:dyDescent="0.25">
      <c r="A8" s="64" t="s">
        <v>116</v>
      </c>
      <c r="B8" s="33"/>
      <c r="C8" s="33"/>
      <c r="D8" s="33"/>
      <c r="E8" s="33">
        <v>1</v>
      </c>
      <c r="F8" s="33" t="s">
        <v>215</v>
      </c>
      <c r="G8" s="33" t="s">
        <v>215</v>
      </c>
      <c r="H8" s="33" t="s">
        <v>215</v>
      </c>
      <c r="I8" s="33" t="s">
        <v>215</v>
      </c>
      <c r="J8" s="33" t="s">
        <v>215</v>
      </c>
      <c r="K8" s="33" t="s">
        <v>215</v>
      </c>
      <c r="L8" s="33" t="s">
        <v>215</v>
      </c>
      <c r="M8" s="33" t="s">
        <v>215</v>
      </c>
      <c r="N8" s="33" t="s">
        <v>215</v>
      </c>
      <c r="O8" s="33">
        <v>5</v>
      </c>
      <c r="P8" s="33">
        <v>1</v>
      </c>
      <c r="Q8" s="33">
        <v>1</v>
      </c>
      <c r="R8" s="33" t="s">
        <v>215</v>
      </c>
      <c r="S8" s="33" t="s">
        <v>215</v>
      </c>
      <c r="T8" s="33" t="s">
        <v>215</v>
      </c>
      <c r="U8" s="33" t="s">
        <v>215</v>
      </c>
      <c r="V8" s="33">
        <v>1</v>
      </c>
      <c r="W8" s="116">
        <v>1</v>
      </c>
      <c r="X8" s="100">
        <v>1</v>
      </c>
      <c r="Y8" s="100"/>
      <c r="Z8" s="100">
        <v>1</v>
      </c>
      <c r="AA8" s="33" t="s">
        <v>215</v>
      </c>
      <c r="AB8" s="33" t="s">
        <v>215</v>
      </c>
      <c r="AC8" s="33" t="s">
        <v>215</v>
      </c>
      <c r="AD8" s="33" t="s">
        <v>215</v>
      </c>
      <c r="AE8" s="33" t="s">
        <v>215</v>
      </c>
      <c r="AF8" s="33" t="s">
        <v>215</v>
      </c>
      <c r="AG8" s="33" t="s">
        <v>215</v>
      </c>
      <c r="AH8" s="97" t="s">
        <v>215</v>
      </c>
      <c r="AI8" s="33" t="s">
        <v>215</v>
      </c>
      <c r="AJ8" s="100">
        <v>5</v>
      </c>
      <c r="AK8" s="33" t="s">
        <v>215</v>
      </c>
      <c r="AL8" s="33" t="s">
        <v>215</v>
      </c>
    </row>
    <row r="9" spans="1:38" ht="56.25" x14ac:dyDescent="0.25">
      <c r="A9" s="64" t="s">
        <v>181</v>
      </c>
      <c r="B9" s="117"/>
      <c r="C9" s="117"/>
      <c r="D9" s="117"/>
      <c r="E9" s="33">
        <v>1</v>
      </c>
      <c r="F9" s="33" t="s">
        <v>215</v>
      </c>
      <c r="G9" s="33" t="s">
        <v>215</v>
      </c>
      <c r="H9" s="33" t="s">
        <v>215</v>
      </c>
      <c r="I9" s="33" t="s">
        <v>215</v>
      </c>
      <c r="J9" s="33" t="s">
        <v>215</v>
      </c>
      <c r="K9" s="33" t="s">
        <v>215</v>
      </c>
      <c r="L9" s="33" t="s">
        <v>215</v>
      </c>
      <c r="M9" s="33" t="s">
        <v>215</v>
      </c>
      <c r="N9" s="33" t="s">
        <v>215</v>
      </c>
      <c r="O9" s="33">
        <v>5</v>
      </c>
      <c r="P9" s="33">
        <v>1</v>
      </c>
      <c r="Q9" s="33">
        <v>1</v>
      </c>
      <c r="R9" s="33" t="s">
        <v>215</v>
      </c>
      <c r="S9" s="33" t="s">
        <v>215</v>
      </c>
      <c r="T9" s="33" t="s">
        <v>215</v>
      </c>
      <c r="U9" s="33" t="s">
        <v>215</v>
      </c>
      <c r="V9" s="33">
        <v>1</v>
      </c>
      <c r="W9" s="116">
        <v>1</v>
      </c>
      <c r="X9" s="100">
        <v>1</v>
      </c>
      <c r="Y9" s="100"/>
      <c r="Z9" s="100">
        <v>1</v>
      </c>
      <c r="AA9" s="33" t="s">
        <v>215</v>
      </c>
      <c r="AB9" s="33" t="s">
        <v>215</v>
      </c>
      <c r="AC9" s="33" t="s">
        <v>215</v>
      </c>
      <c r="AD9" s="33" t="s">
        <v>215</v>
      </c>
      <c r="AE9" s="33" t="s">
        <v>215</v>
      </c>
      <c r="AF9" s="33" t="s">
        <v>215</v>
      </c>
      <c r="AG9" s="33" t="s">
        <v>215</v>
      </c>
      <c r="AH9" s="97" t="s">
        <v>215</v>
      </c>
      <c r="AI9" s="33" t="s">
        <v>215</v>
      </c>
      <c r="AJ9" s="100">
        <v>5</v>
      </c>
      <c r="AK9" s="33" t="s">
        <v>215</v>
      </c>
      <c r="AL9" s="33" t="s">
        <v>215</v>
      </c>
    </row>
    <row r="11" spans="1:38" x14ac:dyDescent="0.25">
      <c r="B11" s="39" t="s">
        <v>49</v>
      </c>
      <c r="C11" s="90"/>
      <c r="D11" s="366" t="s">
        <v>305</v>
      </c>
      <c r="E11" s="366"/>
      <c r="F11" s="366"/>
      <c r="G11" s="366"/>
      <c r="H11" s="366"/>
      <c r="I11" s="90"/>
      <c r="J11" s="90"/>
      <c r="K11" s="90"/>
      <c r="L11" s="18"/>
      <c r="M11" s="19"/>
      <c r="S11" s="3"/>
      <c r="T11" s="3"/>
      <c r="U11" s="3"/>
      <c r="V11" s="3"/>
      <c r="AE11" s="424"/>
      <c r="AF11" s="424"/>
      <c r="AG11" s="424"/>
      <c r="AH11" s="424"/>
      <c r="AI11" s="424"/>
      <c r="AJ11" s="424"/>
      <c r="AK11" s="424"/>
      <c r="AL11" s="19"/>
    </row>
    <row r="12" spans="1:38" x14ac:dyDescent="0.25">
      <c r="B12" s="39" t="s">
        <v>50</v>
      </c>
      <c r="C12" s="41"/>
      <c r="D12" s="404" t="s">
        <v>313</v>
      </c>
      <c r="E12" s="404"/>
      <c r="F12" s="404"/>
      <c r="G12" s="404"/>
      <c r="H12" s="404"/>
      <c r="I12" s="90"/>
      <c r="J12" s="40"/>
      <c r="K12" s="90"/>
      <c r="L12" s="18"/>
      <c r="S12" s="3"/>
      <c r="T12" s="3"/>
      <c r="U12" s="3"/>
      <c r="V12" s="3"/>
      <c r="AE12" s="425" t="s">
        <v>48</v>
      </c>
      <c r="AF12" s="425"/>
      <c r="AG12" s="425"/>
      <c r="AH12" s="425"/>
      <c r="AI12" s="425"/>
      <c r="AJ12" s="425"/>
      <c r="AK12" s="425"/>
      <c r="AL12" s="21"/>
    </row>
    <row r="13" spans="1:38" x14ac:dyDescent="0.25">
      <c r="B13" s="39"/>
      <c r="C13" s="41"/>
      <c r="D13" s="387"/>
      <c r="E13" s="387"/>
      <c r="F13" s="387"/>
      <c r="G13" s="387"/>
      <c r="H13" s="387"/>
      <c r="I13" s="40"/>
      <c r="J13" s="40"/>
      <c r="K13" s="40"/>
      <c r="L13" s="21"/>
      <c r="S13" s="3"/>
      <c r="T13" s="3"/>
      <c r="U13" s="3"/>
      <c r="V13" s="3"/>
      <c r="AL13" s="21"/>
    </row>
    <row r="14" spans="1:38" x14ac:dyDescent="0.25">
      <c r="B14" s="39" t="s">
        <v>44</v>
      </c>
      <c r="C14" s="90"/>
      <c r="D14" s="366" t="s">
        <v>183</v>
      </c>
      <c r="E14" s="366"/>
      <c r="F14" s="366"/>
      <c r="G14" s="366"/>
      <c r="H14" s="366"/>
      <c r="I14" s="40"/>
      <c r="J14" s="40"/>
      <c r="K14" s="40"/>
      <c r="L14" s="21"/>
      <c r="Q14" s="366" t="s">
        <v>425</v>
      </c>
      <c r="R14" s="366"/>
      <c r="S14" s="366"/>
      <c r="T14" s="366"/>
      <c r="U14" s="366"/>
      <c r="V14" s="366"/>
      <c r="W14" s="366"/>
      <c r="X14" s="366"/>
      <c r="Y14" s="366"/>
      <c r="Z14" s="366"/>
      <c r="AE14" s="424"/>
      <c r="AF14" s="424"/>
      <c r="AG14" s="424"/>
      <c r="AH14" s="424"/>
      <c r="AI14" s="424"/>
      <c r="AJ14" s="424"/>
      <c r="AK14" s="424"/>
      <c r="AL14" s="19"/>
    </row>
    <row r="15" spans="1:38" x14ac:dyDescent="0.25">
      <c r="B15" s="39" t="s">
        <v>45</v>
      </c>
      <c r="C15" s="41"/>
      <c r="D15" s="404" t="s">
        <v>314</v>
      </c>
      <c r="E15" s="404"/>
      <c r="F15" s="404"/>
      <c r="G15" s="404"/>
      <c r="H15" s="404"/>
      <c r="I15" s="40"/>
      <c r="J15" s="40"/>
      <c r="K15" s="81"/>
      <c r="L15" s="21"/>
      <c r="Q15" s="41"/>
      <c r="R15" s="41"/>
      <c r="S15" s="101" t="s">
        <v>316</v>
      </c>
      <c r="T15" s="41"/>
      <c r="U15" s="101"/>
      <c r="V15" s="101"/>
      <c r="W15" s="101"/>
      <c r="X15" s="101"/>
      <c r="Y15" s="101"/>
      <c r="Z15" s="101"/>
      <c r="AA15" s="23"/>
      <c r="AB15" s="23"/>
      <c r="AC15" s="23"/>
      <c r="AE15" s="425" t="s">
        <v>48</v>
      </c>
      <c r="AF15" s="425"/>
      <c r="AG15" s="425"/>
      <c r="AH15" s="425"/>
      <c r="AI15" s="425"/>
      <c r="AJ15" s="425"/>
      <c r="AK15" s="425"/>
      <c r="AL15" s="21"/>
    </row>
    <row r="16" spans="1:38" x14ac:dyDescent="0.25">
      <c r="B16" s="39" t="s">
        <v>55</v>
      </c>
      <c r="C16" s="41"/>
      <c r="D16" s="41"/>
      <c r="E16" s="41"/>
      <c r="F16" s="90"/>
      <c r="G16" s="40"/>
      <c r="H16" s="90"/>
      <c r="I16" s="90"/>
      <c r="J16" s="90"/>
      <c r="K16" s="90"/>
      <c r="L16" s="18"/>
      <c r="M16" s="19"/>
      <c r="S16" s="3"/>
      <c r="T16" s="3"/>
      <c r="U16" s="3"/>
      <c r="V16" s="3"/>
      <c r="AL16" s="19"/>
    </row>
    <row r="17" spans="2:38" x14ac:dyDescent="0.25">
      <c r="B17" s="39" t="s">
        <v>53</v>
      </c>
      <c r="C17" s="41"/>
      <c r="D17" s="366" t="s">
        <v>315</v>
      </c>
      <c r="E17" s="366"/>
      <c r="F17" s="366"/>
      <c r="G17" s="366"/>
      <c r="H17" s="366"/>
      <c r="I17" s="41"/>
      <c r="J17" s="40"/>
      <c r="K17" s="41"/>
      <c r="L17" s="422"/>
      <c r="M17" s="422"/>
      <c r="S17" s="3"/>
      <c r="T17" s="3"/>
      <c r="U17" s="3"/>
      <c r="V17" s="3"/>
      <c r="AE17" s="424" t="s">
        <v>971</v>
      </c>
      <c r="AF17" s="424"/>
      <c r="AG17" s="424"/>
      <c r="AH17" s="424"/>
      <c r="AI17" s="424"/>
      <c r="AJ17" s="424"/>
      <c r="AK17" s="424"/>
      <c r="AL17" s="19"/>
    </row>
    <row r="18" spans="2:38" ht="15.75" customHeight="1" x14ac:dyDescent="0.25">
      <c r="B18" s="39"/>
      <c r="C18" s="41"/>
      <c r="D18" s="441" t="s">
        <v>103</v>
      </c>
      <c r="E18" s="441"/>
      <c r="F18" s="441"/>
      <c r="G18" s="441"/>
      <c r="H18" s="441"/>
      <c r="I18" s="441"/>
      <c r="J18" s="441"/>
      <c r="K18" s="441"/>
      <c r="L18" s="21"/>
      <c r="S18" s="3"/>
      <c r="T18" s="3"/>
      <c r="U18" s="3"/>
      <c r="V18" s="3"/>
      <c r="AC18" s="436" t="s">
        <v>58</v>
      </c>
      <c r="AD18" s="436"/>
      <c r="AE18" s="436"/>
      <c r="AF18" s="436"/>
      <c r="AG18" s="436"/>
      <c r="AH18" s="436"/>
      <c r="AI18" s="436"/>
      <c r="AJ18" s="436"/>
      <c r="AK18" s="436"/>
      <c r="AL18" s="21"/>
    </row>
    <row r="19" spans="2:38" x14ac:dyDescent="0.25">
      <c r="B19" s="3"/>
      <c r="C19" s="3"/>
      <c r="D19" s="3"/>
      <c r="E19" s="3"/>
      <c r="F19" s="3"/>
      <c r="G19" s="3"/>
      <c r="H19" s="3"/>
      <c r="I19" s="3"/>
      <c r="J19" s="3"/>
      <c r="K19" s="3"/>
      <c r="L19" s="3"/>
      <c r="M19" s="3"/>
      <c r="N19" s="3"/>
      <c r="O19" s="3"/>
      <c r="P19" s="3"/>
      <c r="Q19" s="3"/>
      <c r="R19" s="3"/>
      <c r="S19" s="3"/>
      <c r="T19" s="3"/>
      <c r="U19" s="3"/>
      <c r="V19" s="3"/>
    </row>
    <row r="20" spans="2:38" x14ac:dyDescent="0.25">
      <c r="B20" s="3"/>
      <c r="C20" s="3"/>
      <c r="D20" s="3"/>
      <c r="E20" s="3"/>
      <c r="F20" s="3"/>
      <c r="G20" s="3"/>
      <c r="H20" s="3"/>
      <c r="I20" s="3"/>
      <c r="J20" s="3"/>
      <c r="K20" s="3"/>
      <c r="L20" s="3"/>
      <c r="M20" s="3"/>
      <c r="N20" s="3"/>
      <c r="O20" s="3"/>
      <c r="P20" s="3"/>
      <c r="Q20" s="3"/>
      <c r="R20" s="3"/>
      <c r="S20" s="3"/>
      <c r="T20" s="3"/>
      <c r="U20" s="3"/>
      <c r="V20" s="3"/>
    </row>
    <row r="21" spans="2:38" x14ac:dyDescent="0.25">
      <c r="B21" s="3"/>
      <c r="C21" s="3"/>
      <c r="D21" s="3"/>
      <c r="E21" s="3"/>
      <c r="F21" s="3"/>
      <c r="G21" s="3"/>
      <c r="H21" s="3"/>
      <c r="I21" s="3"/>
      <c r="J21" s="3"/>
      <c r="K21" s="3"/>
      <c r="L21" s="3"/>
      <c r="M21" s="3"/>
      <c r="N21" s="3"/>
      <c r="O21" s="3"/>
      <c r="P21" s="3"/>
      <c r="Q21" s="3"/>
      <c r="R21" s="3"/>
      <c r="S21" s="3"/>
      <c r="T21" s="3"/>
      <c r="U21" s="3"/>
      <c r="V21" s="3"/>
    </row>
  </sheetData>
  <mergeCells count="51">
    <mergeCell ref="A3:A5"/>
    <mergeCell ref="A2:AL2"/>
    <mergeCell ref="AI1:AL1"/>
    <mergeCell ref="D18:K18"/>
    <mergeCell ref="D13:H13"/>
    <mergeCell ref="D14:H14"/>
    <mergeCell ref="AE14:AK14"/>
    <mergeCell ref="D15:H15"/>
    <mergeCell ref="AE15:AK15"/>
    <mergeCell ref="D17:H17"/>
    <mergeCell ref="L17:M17"/>
    <mergeCell ref="AE17:AK17"/>
    <mergeCell ref="D11:H11"/>
    <mergeCell ref="AE11:AK11"/>
    <mergeCell ref="D12:H12"/>
    <mergeCell ref="AE12:AK12"/>
    <mergeCell ref="X4:X5"/>
    <mergeCell ref="AL4:AL5"/>
    <mergeCell ref="Z4:Z5"/>
    <mergeCell ref="AA4:AA5"/>
    <mergeCell ref="AB4:AB5"/>
    <mergeCell ref="AC4:AC5"/>
    <mergeCell ref="AD4:AD5"/>
    <mergeCell ref="AE4:AE5"/>
    <mergeCell ref="AF4:AF5"/>
    <mergeCell ref="AG4:AG5"/>
    <mergeCell ref="AI4:AI5"/>
    <mergeCell ref="AJ4:AJ5"/>
    <mergeCell ref="AK4:AK5"/>
    <mergeCell ref="AH4:AH5"/>
    <mergeCell ref="S4:S5"/>
    <mergeCell ref="T4:T5"/>
    <mergeCell ref="U4:U5"/>
    <mergeCell ref="V4:V5"/>
    <mergeCell ref="W4:W5"/>
    <mergeCell ref="Q14:Z14"/>
    <mergeCell ref="AC18:AK18"/>
    <mergeCell ref="B3:B5"/>
    <mergeCell ref="C3:D3"/>
    <mergeCell ref="E3:P3"/>
    <mergeCell ref="Q3:AL3"/>
    <mergeCell ref="C4:C5"/>
    <mergeCell ref="D4:D5"/>
    <mergeCell ref="G4:H4"/>
    <mergeCell ref="I4:J4"/>
    <mergeCell ref="Y4:Y5"/>
    <mergeCell ref="K4:L4"/>
    <mergeCell ref="M4:N4"/>
    <mergeCell ref="O4:P4"/>
    <mergeCell ref="Q4:Q5"/>
    <mergeCell ref="R4:R5"/>
  </mergeCells>
  <printOptions horizontalCentered="1"/>
  <pageMargins left="0.15748031496062992" right="0.23622047244094491" top="0.74803149606299213" bottom="0.74803149606299213" header="0.31496062992125984" footer="0.31496062992125984"/>
  <pageSetup paperSize="9" scale="64"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9"/>
  <sheetViews>
    <sheetView workbookViewId="0">
      <pane xSplit="3" ySplit="4" topLeftCell="D11" activePane="bottomRight" state="frozen"/>
      <selection activeCell="E53" sqref="E53"/>
      <selection pane="topRight" activeCell="E53" sqref="E53"/>
      <selection pane="bottomLeft" activeCell="E53" sqref="E53"/>
      <selection pane="bottomRight" activeCell="J6" sqref="J6"/>
    </sheetView>
  </sheetViews>
  <sheetFormatPr defaultRowHeight="15" x14ac:dyDescent="0.25"/>
  <cols>
    <col min="1" max="1" width="16.140625" customWidth="1"/>
    <col min="2" max="2" width="23.28515625" customWidth="1"/>
    <col min="3" max="3" width="25.85546875" customWidth="1"/>
    <col min="4" max="4" width="22" customWidth="1"/>
    <col min="5" max="5" width="21.140625" customWidth="1"/>
    <col min="6" max="6" width="22.140625" customWidth="1"/>
  </cols>
  <sheetData>
    <row r="1" spans="1:8" ht="18.75" x14ac:dyDescent="0.25">
      <c r="B1" s="5"/>
      <c r="C1" s="5"/>
      <c r="D1" s="5"/>
      <c r="E1" s="5"/>
      <c r="F1" s="7"/>
      <c r="G1" s="1"/>
      <c r="H1" s="1"/>
    </row>
    <row r="2" spans="1:8" ht="18.75" customHeight="1" x14ac:dyDescent="0.25">
      <c r="A2" s="369" t="s">
        <v>684</v>
      </c>
      <c r="B2" s="369"/>
      <c r="C2" s="369"/>
      <c r="D2" s="369"/>
      <c r="E2" s="369"/>
      <c r="F2" s="369"/>
    </row>
    <row r="3" spans="1:8" ht="96.75" customHeight="1" x14ac:dyDescent="0.25">
      <c r="A3" s="220" t="s">
        <v>60</v>
      </c>
      <c r="B3" s="220" t="s">
        <v>23</v>
      </c>
      <c r="C3" s="235" t="s">
        <v>59</v>
      </c>
      <c r="D3" s="220" t="s">
        <v>42</v>
      </c>
      <c r="E3" s="220" t="s">
        <v>682</v>
      </c>
      <c r="F3" s="220" t="s">
        <v>2</v>
      </c>
    </row>
    <row r="4" spans="1:8" ht="18.75" x14ac:dyDescent="0.25">
      <c r="A4" s="220">
        <v>1</v>
      </c>
      <c r="B4" s="220">
        <v>2</v>
      </c>
      <c r="C4" s="220">
        <v>3</v>
      </c>
      <c r="D4" s="220">
        <v>4</v>
      </c>
      <c r="E4" s="220">
        <v>5</v>
      </c>
      <c r="F4" s="220">
        <v>6</v>
      </c>
    </row>
    <row r="5" spans="1:8" ht="136.5" customHeight="1" x14ac:dyDescent="0.25">
      <c r="A5" s="360" t="s">
        <v>1026</v>
      </c>
      <c r="B5" s="361"/>
      <c r="C5" s="361"/>
      <c r="D5" s="361"/>
      <c r="E5" s="361"/>
      <c r="F5" s="362"/>
    </row>
    <row r="6" spans="1:8" ht="80.25" customHeight="1" x14ac:dyDescent="0.25">
      <c r="A6" s="126" t="s">
        <v>181</v>
      </c>
      <c r="B6" s="180" t="s">
        <v>531</v>
      </c>
      <c r="C6" s="180" t="s">
        <v>532</v>
      </c>
      <c r="D6" s="180" t="s">
        <v>530</v>
      </c>
      <c r="E6" s="180" t="s">
        <v>533</v>
      </c>
      <c r="F6" s="180" t="s">
        <v>534</v>
      </c>
    </row>
    <row r="8" spans="1:8" ht="15.75" x14ac:dyDescent="0.25">
      <c r="B8" s="39" t="s">
        <v>49</v>
      </c>
      <c r="C8" s="366" t="s">
        <v>305</v>
      </c>
      <c r="D8" s="366"/>
      <c r="E8" s="41"/>
      <c r="F8" s="44"/>
    </row>
    <row r="9" spans="1:8" ht="15.75" x14ac:dyDescent="0.25">
      <c r="B9" s="39" t="s">
        <v>50</v>
      </c>
      <c r="C9" s="387" t="s">
        <v>51</v>
      </c>
      <c r="D9" s="387"/>
      <c r="E9" s="41"/>
      <c r="F9" s="104" t="s">
        <v>48</v>
      </c>
    </row>
    <row r="10" spans="1:8" ht="15.75" x14ac:dyDescent="0.25">
      <c r="B10" s="39"/>
      <c r="C10" s="41"/>
      <c r="D10" s="41"/>
      <c r="E10" s="41"/>
      <c r="F10" s="41"/>
    </row>
    <row r="11" spans="1:8" ht="15.75" x14ac:dyDescent="0.25">
      <c r="B11" s="39" t="s">
        <v>44</v>
      </c>
      <c r="C11" s="41"/>
      <c r="D11" s="41"/>
      <c r="E11" s="41"/>
      <c r="F11" s="41"/>
    </row>
    <row r="12" spans="1:8" ht="15.75" x14ac:dyDescent="0.25">
      <c r="B12" s="39" t="s">
        <v>45</v>
      </c>
      <c r="C12" s="41"/>
      <c r="D12" s="41"/>
      <c r="E12" s="41"/>
      <c r="F12" s="41"/>
    </row>
    <row r="13" spans="1:8" ht="15.75" x14ac:dyDescent="0.25">
      <c r="B13" s="39" t="s">
        <v>55</v>
      </c>
      <c r="C13" s="366" t="s">
        <v>183</v>
      </c>
      <c r="D13" s="366"/>
      <c r="E13" s="44" t="s">
        <v>425</v>
      </c>
      <c r="F13" s="44"/>
    </row>
    <row r="14" spans="1:8" ht="15.75" x14ac:dyDescent="0.25">
      <c r="B14" s="39" t="s">
        <v>53</v>
      </c>
      <c r="C14" s="374" t="s">
        <v>52</v>
      </c>
      <c r="D14" s="374"/>
      <c r="E14" s="81" t="s">
        <v>54</v>
      </c>
      <c r="F14" s="104" t="s">
        <v>48</v>
      </c>
    </row>
    <row r="15" spans="1:8" ht="9.75" customHeight="1" x14ac:dyDescent="0.25">
      <c r="B15" s="39"/>
      <c r="C15" s="41"/>
      <c r="D15" s="41"/>
      <c r="E15" s="41"/>
      <c r="F15" s="41"/>
    </row>
    <row r="16" spans="1:8" ht="15.75" x14ac:dyDescent="0.25">
      <c r="B16" s="39"/>
      <c r="C16" s="388" t="s">
        <v>184</v>
      </c>
      <c r="D16" s="388"/>
      <c r="E16" s="41"/>
      <c r="F16" s="44" t="s">
        <v>971</v>
      </c>
    </row>
    <row r="17" spans="2:6" ht="15.75" x14ac:dyDescent="0.25">
      <c r="B17" s="3" t="s">
        <v>56</v>
      </c>
      <c r="C17" s="442" t="s">
        <v>57</v>
      </c>
      <c r="D17" s="442"/>
      <c r="E17" s="16"/>
      <c r="F17" s="26" t="s">
        <v>58</v>
      </c>
    </row>
    <row r="18" spans="2:6" x14ac:dyDescent="0.25">
      <c r="B18" s="4"/>
    </row>
    <row r="19" spans="2:6" x14ac:dyDescent="0.25">
      <c r="B19" s="4"/>
    </row>
  </sheetData>
  <mergeCells count="8">
    <mergeCell ref="A2:F2"/>
    <mergeCell ref="C17:D17"/>
    <mergeCell ref="C13:D13"/>
    <mergeCell ref="C14:D14"/>
    <mergeCell ref="C16:D16"/>
    <mergeCell ref="C8:D8"/>
    <mergeCell ref="C9:D9"/>
    <mergeCell ref="A5:F5"/>
  </mergeCells>
  <printOptions horizontalCentered="1"/>
  <pageMargins left="0.70866141732283472" right="0.70866141732283472" top="0.15748031496062992" bottom="0.7480314960629921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28"/>
  <sheetViews>
    <sheetView tabSelected="1" topLeftCell="A4" zoomScale="85" zoomScaleNormal="85" workbookViewId="0">
      <selection activeCell="E53" sqref="E53"/>
    </sheetView>
  </sheetViews>
  <sheetFormatPr defaultRowHeight="15" x14ac:dyDescent="0.25"/>
  <cols>
    <col min="1" max="1" width="6" customWidth="1"/>
    <col min="2" max="2" width="44.5703125" customWidth="1"/>
    <col min="3" max="3" width="18.85546875" customWidth="1"/>
    <col min="4" max="4" width="30.85546875" customWidth="1"/>
    <col min="5" max="8" width="17.28515625" customWidth="1"/>
  </cols>
  <sheetData>
    <row r="1" spans="1:8" s="172" customFormat="1" x14ac:dyDescent="0.25"/>
    <row r="3" spans="1:8" x14ac:dyDescent="0.25">
      <c r="A3" s="448" t="s">
        <v>691</v>
      </c>
      <c r="B3" s="448"/>
      <c r="C3" s="448"/>
      <c r="D3" s="448"/>
      <c r="E3" s="448"/>
      <c r="F3" s="448"/>
      <c r="G3" s="448"/>
      <c r="H3" s="448"/>
    </row>
    <row r="4" spans="1:8" x14ac:dyDescent="0.25">
      <c r="A4" s="449"/>
      <c r="B4" s="449"/>
      <c r="C4" s="449"/>
      <c r="D4" s="449"/>
      <c r="E4" s="449"/>
      <c r="F4" s="449"/>
      <c r="G4" s="449"/>
      <c r="H4" s="449"/>
    </row>
    <row r="5" spans="1:8" ht="37.5" x14ac:dyDescent="0.25">
      <c r="A5" s="169" t="s">
        <v>60</v>
      </c>
      <c r="B5" s="411" t="s">
        <v>479</v>
      </c>
      <c r="C5" s="411"/>
      <c r="D5" s="411"/>
      <c r="E5" s="167" t="s">
        <v>502</v>
      </c>
      <c r="F5" s="167" t="s">
        <v>480</v>
      </c>
      <c r="G5" s="167" t="s">
        <v>481</v>
      </c>
      <c r="H5" s="167" t="s">
        <v>504</v>
      </c>
    </row>
    <row r="6" spans="1:8" ht="18.75" x14ac:dyDescent="0.25">
      <c r="A6" s="167">
        <v>1</v>
      </c>
      <c r="B6" s="450" t="s">
        <v>482</v>
      </c>
      <c r="C6" s="450"/>
      <c r="D6" s="450"/>
      <c r="E6" s="167" t="s">
        <v>483</v>
      </c>
      <c r="F6" s="167">
        <v>22</v>
      </c>
      <c r="G6" s="167">
        <v>22</v>
      </c>
      <c r="H6" s="167">
        <v>100</v>
      </c>
    </row>
    <row r="7" spans="1:8" ht="18.75" x14ac:dyDescent="0.25">
      <c r="A7" s="411">
        <v>2</v>
      </c>
      <c r="B7" s="450" t="s">
        <v>505</v>
      </c>
      <c r="C7" s="450"/>
      <c r="D7" s="450"/>
      <c r="E7" s="167" t="s">
        <v>484</v>
      </c>
      <c r="F7" s="331">
        <f>F8+F9</f>
        <v>26637</v>
      </c>
      <c r="G7" s="331">
        <f>G8+G9</f>
        <v>26637</v>
      </c>
      <c r="H7" s="217">
        <v>100</v>
      </c>
    </row>
    <row r="8" spans="1:8" ht="18.75" x14ac:dyDescent="0.25">
      <c r="A8" s="411"/>
      <c r="B8" s="450" t="s">
        <v>506</v>
      </c>
      <c r="C8" s="450"/>
      <c r="D8" s="450"/>
      <c r="E8" s="167" t="s">
        <v>484</v>
      </c>
      <c r="F8" s="217">
        <v>21499.200000000001</v>
      </c>
      <c r="G8" s="217">
        <v>21499.200000000001</v>
      </c>
      <c r="H8" s="217">
        <v>100</v>
      </c>
    </row>
    <row r="9" spans="1:8" ht="18.75" x14ac:dyDescent="0.25">
      <c r="A9" s="411"/>
      <c r="B9" s="450" t="s">
        <v>507</v>
      </c>
      <c r="C9" s="450"/>
      <c r="D9" s="450"/>
      <c r="E9" s="167" t="s">
        <v>484</v>
      </c>
      <c r="F9" s="217">
        <v>5137.8</v>
      </c>
      <c r="G9" s="217">
        <v>5137.8</v>
      </c>
      <c r="H9" s="217">
        <v>100</v>
      </c>
    </row>
    <row r="10" spans="1:8" ht="18.75" x14ac:dyDescent="0.25">
      <c r="A10" s="167">
        <v>3</v>
      </c>
      <c r="B10" s="451" t="s">
        <v>503</v>
      </c>
      <c r="C10" s="451"/>
      <c r="D10" s="451"/>
      <c r="E10" s="220" t="s">
        <v>100</v>
      </c>
      <c r="F10" s="220">
        <v>18</v>
      </c>
      <c r="G10" s="220">
        <v>18</v>
      </c>
      <c r="H10" s="220">
        <v>100</v>
      </c>
    </row>
    <row r="11" spans="1:8" ht="18.75" x14ac:dyDescent="0.25">
      <c r="A11" s="411">
        <v>4</v>
      </c>
      <c r="B11" s="452" t="s">
        <v>485</v>
      </c>
      <c r="C11" s="452"/>
      <c r="D11" s="452"/>
      <c r="E11" s="452"/>
      <c r="F11" s="452"/>
      <c r="G11" s="452"/>
      <c r="H11" s="452"/>
    </row>
    <row r="12" spans="1:8" ht="18.75" x14ac:dyDescent="0.25">
      <c r="A12" s="411"/>
      <c r="B12" s="451" t="s">
        <v>508</v>
      </c>
      <c r="C12" s="451"/>
      <c r="D12" s="451"/>
      <c r="E12" s="220" t="s">
        <v>486</v>
      </c>
      <c r="F12" s="220">
        <v>50</v>
      </c>
      <c r="G12" s="220">
        <v>50</v>
      </c>
      <c r="H12" s="220">
        <v>100</v>
      </c>
    </row>
    <row r="13" spans="1:8" ht="18.75" x14ac:dyDescent="0.25">
      <c r="A13" s="411"/>
      <c r="B13" s="450" t="s">
        <v>487</v>
      </c>
      <c r="C13" s="450"/>
      <c r="D13" s="450"/>
      <c r="E13" s="167" t="s">
        <v>486</v>
      </c>
      <c r="F13" s="167">
        <v>215</v>
      </c>
      <c r="G13" s="167">
        <v>215</v>
      </c>
      <c r="H13" s="167">
        <v>100</v>
      </c>
    </row>
    <row r="14" spans="1:8" ht="18.75" x14ac:dyDescent="0.25">
      <c r="A14" s="411"/>
      <c r="B14" s="450"/>
      <c r="C14" s="450"/>
      <c r="D14" s="450"/>
      <c r="E14" s="167" t="s">
        <v>488</v>
      </c>
      <c r="F14" s="167">
        <v>2005</v>
      </c>
      <c r="G14" s="167">
        <v>2005</v>
      </c>
      <c r="H14" s="167">
        <v>100</v>
      </c>
    </row>
    <row r="15" spans="1:8" ht="18.75" x14ac:dyDescent="0.25">
      <c r="A15" s="411"/>
      <c r="B15" s="450" t="s">
        <v>489</v>
      </c>
      <c r="C15" s="450"/>
      <c r="D15" s="450"/>
      <c r="E15" s="167" t="s">
        <v>486</v>
      </c>
      <c r="F15" s="167" t="s">
        <v>215</v>
      </c>
      <c r="G15" s="167" t="s">
        <v>215</v>
      </c>
      <c r="H15" s="167" t="s">
        <v>215</v>
      </c>
    </row>
    <row r="16" spans="1:8" ht="18.75" x14ac:dyDescent="0.25">
      <c r="A16" s="411"/>
      <c r="B16" s="450"/>
      <c r="C16" s="450"/>
      <c r="D16" s="450"/>
      <c r="E16" s="167" t="s">
        <v>488</v>
      </c>
      <c r="F16" s="167" t="s">
        <v>215</v>
      </c>
      <c r="G16" s="167" t="s">
        <v>215</v>
      </c>
      <c r="H16" s="167" t="s">
        <v>215</v>
      </c>
    </row>
    <row r="17" spans="1:8" ht="18.75" x14ac:dyDescent="0.25">
      <c r="A17" s="167">
        <v>5</v>
      </c>
      <c r="B17" s="450" t="s">
        <v>490</v>
      </c>
      <c r="C17" s="450"/>
      <c r="D17" s="450"/>
      <c r="E17" s="167" t="s">
        <v>483</v>
      </c>
      <c r="F17" s="167">
        <v>23</v>
      </c>
      <c r="G17" s="167">
        <v>23</v>
      </c>
      <c r="H17" s="167">
        <v>100</v>
      </c>
    </row>
    <row r="18" spans="1:8" ht="54.75" customHeight="1" x14ac:dyDescent="0.25">
      <c r="A18" s="167">
        <v>6</v>
      </c>
      <c r="B18" s="451" t="s">
        <v>509</v>
      </c>
      <c r="C18" s="451"/>
      <c r="D18" s="451"/>
      <c r="E18" s="167" t="s">
        <v>486</v>
      </c>
      <c r="F18" s="167">
        <v>1</v>
      </c>
      <c r="G18" s="167">
        <v>1</v>
      </c>
      <c r="H18" s="167">
        <v>100</v>
      </c>
    </row>
    <row r="19" spans="1:8" ht="22.5" customHeight="1" x14ac:dyDescent="0.25">
      <c r="A19" s="167">
        <v>7</v>
      </c>
      <c r="B19" s="450" t="s">
        <v>491</v>
      </c>
      <c r="C19" s="450"/>
      <c r="D19" s="450"/>
      <c r="E19" s="167" t="s">
        <v>486</v>
      </c>
      <c r="F19" s="218">
        <v>4</v>
      </c>
      <c r="G19" s="218">
        <v>4</v>
      </c>
      <c r="H19" s="218">
        <v>100</v>
      </c>
    </row>
    <row r="20" spans="1:8" s="172" customFormat="1" ht="23.25" customHeight="1" x14ac:dyDescent="0.3">
      <c r="A20" s="443">
        <v>8</v>
      </c>
      <c r="B20" s="445" t="s">
        <v>571</v>
      </c>
      <c r="C20" s="446"/>
      <c r="D20" s="447"/>
      <c r="E20" s="218"/>
      <c r="F20" s="218"/>
      <c r="G20" s="218"/>
      <c r="H20" s="218"/>
    </row>
    <row r="21" spans="1:8" ht="21" customHeight="1" x14ac:dyDescent="0.25">
      <c r="A21" s="444"/>
      <c r="B21" s="455" t="s">
        <v>570</v>
      </c>
      <c r="C21" s="456"/>
      <c r="D21" s="456"/>
      <c r="E21" s="167"/>
      <c r="F21" s="167"/>
      <c r="G21" s="167"/>
      <c r="H21" s="167"/>
    </row>
    <row r="23" spans="1:8" s="172" customFormat="1" x14ac:dyDescent="0.25"/>
    <row r="24" spans="1:8" s="172" customFormat="1" x14ac:dyDescent="0.25"/>
    <row r="25" spans="1:8" s="172" customFormat="1" x14ac:dyDescent="0.25"/>
    <row r="28" spans="1:8" ht="36.75" customHeight="1" x14ac:dyDescent="0.3">
      <c r="B28" s="453" t="s">
        <v>688</v>
      </c>
      <c r="C28" s="453"/>
      <c r="D28" s="284"/>
      <c r="E28" s="453" t="s">
        <v>689</v>
      </c>
      <c r="F28" s="454"/>
      <c r="G28" s="454"/>
      <c r="H28" s="454"/>
    </row>
  </sheetData>
  <mergeCells count="21">
    <mergeCell ref="B28:C28"/>
    <mergeCell ref="E28:H28"/>
    <mergeCell ref="B17:D17"/>
    <mergeCell ref="B18:D18"/>
    <mergeCell ref="B19:D19"/>
    <mergeCell ref="B21:D21"/>
    <mergeCell ref="A20:A21"/>
    <mergeCell ref="B20:D20"/>
    <mergeCell ref="A3:H4"/>
    <mergeCell ref="B5:D5"/>
    <mergeCell ref="B6:D6"/>
    <mergeCell ref="A7:A9"/>
    <mergeCell ref="B7:D7"/>
    <mergeCell ref="B8:D8"/>
    <mergeCell ref="B9:D9"/>
    <mergeCell ref="B10:D10"/>
    <mergeCell ref="A11:A16"/>
    <mergeCell ref="B11:H11"/>
    <mergeCell ref="B12:D12"/>
    <mergeCell ref="B13:D14"/>
    <mergeCell ref="B15:D16"/>
  </mergeCells>
  <printOptions horizontalCentered="1"/>
  <pageMargins left="0.70866141732283472" right="0.70866141732283472" top="0.74803149606299213" bottom="0.74803149606299213" header="0.31496062992125984" footer="0.31496062992125984"/>
  <pageSetup paperSize="9" scale="77"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41"/>
  <sheetViews>
    <sheetView topLeftCell="A22" zoomScaleSheetLayoutView="92" workbookViewId="0">
      <selection activeCell="B27" sqref="B27"/>
    </sheetView>
  </sheetViews>
  <sheetFormatPr defaultRowHeight="15" x14ac:dyDescent="0.25"/>
  <cols>
    <col min="1" max="1" width="7.5703125" customWidth="1"/>
    <col min="2" max="2" width="34.85546875" customWidth="1"/>
    <col min="3" max="3" width="33.140625" customWidth="1"/>
    <col min="4" max="4" width="33.42578125" customWidth="1"/>
  </cols>
  <sheetData>
    <row r="1" spans="1:4" ht="38.25" customHeight="1" x14ac:dyDescent="0.25">
      <c r="A1" s="369" t="s">
        <v>979</v>
      </c>
      <c r="B1" s="364"/>
      <c r="C1" s="364"/>
      <c r="D1" s="364"/>
    </row>
    <row r="2" spans="1:4" ht="24" customHeight="1" x14ac:dyDescent="0.25">
      <c r="A2" s="200" t="s">
        <v>60</v>
      </c>
      <c r="B2" s="210" t="s">
        <v>33</v>
      </c>
      <c r="C2" s="210" t="s">
        <v>1</v>
      </c>
      <c r="D2" s="210" t="s">
        <v>2</v>
      </c>
    </row>
    <row r="3" spans="1:4" ht="18.75" x14ac:dyDescent="0.25">
      <c r="A3" s="210">
        <v>1</v>
      </c>
      <c r="B3" s="210">
        <v>3</v>
      </c>
      <c r="C3" s="210">
        <v>4</v>
      </c>
      <c r="D3" s="210">
        <v>5</v>
      </c>
    </row>
    <row r="4" spans="1:4" ht="64.5" customHeight="1" x14ac:dyDescent="0.25">
      <c r="A4" s="33">
        <v>1</v>
      </c>
      <c r="B4" s="59" t="s">
        <v>185</v>
      </c>
      <c r="C4" s="54" t="s">
        <v>828</v>
      </c>
      <c r="D4" s="152" t="s">
        <v>706</v>
      </c>
    </row>
    <row r="5" spans="1:4" ht="78.75" x14ac:dyDescent="0.25">
      <c r="A5" s="330">
        <v>2</v>
      </c>
      <c r="B5" s="60" t="s">
        <v>186</v>
      </c>
      <c r="C5" s="53" t="s">
        <v>865</v>
      </c>
      <c r="D5" s="78" t="s">
        <v>694</v>
      </c>
    </row>
    <row r="6" spans="1:4" ht="47.25" x14ac:dyDescent="0.25">
      <c r="A6" s="330">
        <v>3</v>
      </c>
      <c r="B6" s="62" t="s">
        <v>206</v>
      </c>
      <c r="C6" s="53" t="s">
        <v>866</v>
      </c>
      <c r="D6" s="78" t="s">
        <v>707</v>
      </c>
    </row>
    <row r="7" spans="1:4" ht="47.25" x14ac:dyDescent="0.25">
      <c r="A7" s="330">
        <v>4</v>
      </c>
      <c r="B7" s="62" t="s">
        <v>556</v>
      </c>
      <c r="C7" s="135" t="s">
        <v>1025</v>
      </c>
      <c r="D7" s="78" t="s">
        <v>708</v>
      </c>
    </row>
    <row r="8" spans="1:4" ht="47.25" x14ac:dyDescent="0.25">
      <c r="A8" s="33">
        <v>5</v>
      </c>
      <c r="B8" s="62" t="s">
        <v>980</v>
      </c>
      <c r="C8" s="135" t="s">
        <v>867</v>
      </c>
      <c r="D8" s="78" t="s">
        <v>695</v>
      </c>
    </row>
    <row r="9" spans="1:4" s="163" customFormat="1" ht="47.25" x14ac:dyDescent="0.25">
      <c r="A9" s="160">
        <v>6</v>
      </c>
      <c r="B9" s="161" t="s">
        <v>981</v>
      </c>
      <c r="C9" s="135" t="s">
        <v>982</v>
      </c>
      <c r="D9" s="162" t="s">
        <v>696</v>
      </c>
    </row>
    <row r="10" spans="1:4" ht="47.25" x14ac:dyDescent="0.25">
      <c r="A10" s="33">
        <v>7</v>
      </c>
      <c r="B10" s="62" t="s">
        <v>193</v>
      </c>
      <c r="C10" s="135" t="s">
        <v>868</v>
      </c>
      <c r="D10" s="78" t="s">
        <v>697</v>
      </c>
    </row>
    <row r="11" spans="1:4" s="163" customFormat="1" ht="47.25" x14ac:dyDescent="0.25">
      <c r="A11" s="160">
        <v>8</v>
      </c>
      <c r="B11" s="161" t="s">
        <v>445</v>
      </c>
      <c r="C11" s="135" t="s">
        <v>869</v>
      </c>
      <c r="D11" s="162" t="s">
        <v>446</v>
      </c>
    </row>
    <row r="12" spans="1:4" ht="63" x14ac:dyDescent="0.25">
      <c r="A12" s="33">
        <v>9</v>
      </c>
      <c r="B12" s="62" t="s">
        <v>557</v>
      </c>
      <c r="C12" s="135" t="s">
        <v>870</v>
      </c>
      <c r="D12" s="78" t="s">
        <v>698</v>
      </c>
    </row>
    <row r="13" spans="1:4" ht="63" x14ac:dyDescent="0.25">
      <c r="A13" s="33">
        <v>10</v>
      </c>
      <c r="B13" s="62" t="s">
        <v>973</v>
      </c>
      <c r="C13" s="135" t="s">
        <v>983</v>
      </c>
      <c r="D13" s="78" t="s">
        <v>405</v>
      </c>
    </row>
    <row r="14" spans="1:4" s="163" customFormat="1" ht="47.25" x14ac:dyDescent="0.25">
      <c r="A14" s="160">
        <v>11</v>
      </c>
      <c r="B14" s="161" t="s">
        <v>447</v>
      </c>
      <c r="C14" s="135" t="s">
        <v>871</v>
      </c>
      <c r="D14" s="162" t="s">
        <v>448</v>
      </c>
    </row>
    <row r="15" spans="1:4" s="163" customFormat="1" ht="48.75" customHeight="1" x14ac:dyDescent="0.25">
      <c r="A15" s="160">
        <v>12</v>
      </c>
      <c r="B15" s="161" t="s">
        <v>815</v>
      </c>
      <c r="C15" s="135" t="s">
        <v>872</v>
      </c>
      <c r="D15" s="162" t="s">
        <v>705</v>
      </c>
    </row>
    <row r="16" spans="1:4" ht="63" x14ac:dyDescent="0.25">
      <c r="A16" s="33">
        <v>13</v>
      </c>
      <c r="B16" s="3" t="s">
        <v>984</v>
      </c>
      <c r="C16" s="135" t="s">
        <v>985</v>
      </c>
      <c r="D16" s="78" t="s">
        <v>986</v>
      </c>
    </row>
    <row r="17" spans="1:4" ht="63" x14ac:dyDescent="0.25">
      <c r="A17" s="33">
        <v>14</v>
      </c>
      <c r="B17" s="62" t="s">
        <v>196</v>
      </c>
      <c r="C17" s="135" t="s">
        <v>873</v>
      </c>
      <c r="D17" s="78" t="s">
        <v>404</v>
      </c>
    </row>
    <row r="18" spans="1:4" ht="63" x14ac:dyDescent="0.25">
      <c r="A18" s="33">
        <v>15</v>
      </c>
      <c r="B18" s="36" t="s">
        <v>189</v>
      </c>
      <c r="C18" s="135" t="s">
        <v>874</v>
      </c>
      <c r="D18" s="78" t="s">
        <v>391</v>
      </c>
    </row>
    <row r="19" spans="1:4" s="163" customFormat="1" ht="63" x14ac:dyDescent="0.25">
      <c r="A19" s="160">
        <v>16</v>
      </c>
      <c r="B19" s="161" t="s">
        <v>449</v>
      </c>
      <c r="C19" s="135" t="s">
        <v>875</v>
      </c>
      <c r="D19" s="162" t="s">
        <v>699</v>
      </c>
    </row>
    <row r="20" spans="1:4" ht="63" x14ac:dyDescent="0.25">
      <c r="A20" s="33">
        <v>17</v>
      </c>
      <c r="B20" s="62" t="s">
        <v>210</v>
      </c>
      <c r="C20" s="135" t="s">
        <v>876</v>
      </c>
      <c r="D20" s="78" t="s">
        <v>392</v>
      </c>
    </row>
    <row r="21" spans="1:4" ht="63" x14ac:dyDescent="0.25">
      <c r="A21" s="33">
        <v>18</v>
      </c>
      <c r="B21" s="62" t="s">
        <v>201</v>
      </c>
      <c r="C21" s="135" t="s">
        <v>877</v>
      </c>
      <c r="D21" s="78" t="s">
        <v>394</v>
      </c>
    </row>
    <row r="22" spans="1:4" s="163" customFormat="1" ht="63" x14ac:dyDescent="0.25">
      <c r="A22" s="160">
        <v>19</v>
      </c>
      <c r="B22" s="161" t="s">
        <v>987</v>
      </c>
      <c r="C22" s="135" t="s">
        <v>878</v>
      </c>
      <c r="D22" s="162" t="s">
        <v>450</v>
      </c>
    </row>
    <row r="23" spans="1:4" ht="31.5" x14ac:dyDescent="0.25">
      <c r="A23" s="33">
        <v>20</v>
      </c>
      <c r="B23" s="62" t="s">
        <v>191</v>
      </c>
      <c r="C23" s="135" t="s">
        <v>879</v>
      </c>
      <c r="D23" s="78" t="s">
        <v>700</v>
      </c>
    </row>
    <row r="24" spans="1:4" s="163" customFormat="1" ht="31.5" x14ac:dyDescent="0.25">
      <c r="A24" s="160">
        <v>21</v>
      </c>
      <c r="B24" s="161" t="s">
        <v>214</v>
      </c>
      <c r="C24" s="135" t="s">
        <v>880</v>
      </c>
      <c r="D24" s="162" t="s">
        <v>701</v>
      </c>
    </row>
    <row r="25" spans="1:4" ht="63" x14ac:dyDescent="0.25">
      <c r="A25" s="33">
        <v>22</v>
      </c>
      <c r="B25" s="62" t="s">
        <v>208</v>
      </c>
      <c r="C25" s="135" t="s">
        <v>881</v>
      </c>
      <c r="D25" s="78" t="s">
        <v>393</v>
      </c>
    </row>
    <row r="26" spans="1:4" s="163" customFormat="1" ht="47.25" x14ac:dyDescent="0.25">
      <c r="A26" s="160">
        <v>23</v>
      </c>
      <c r="B26" s="161" t="s">
        <v>451</v>
      </c>
      <c r="C26" s="135" t="s">
        <v>882</v>
      </c>
      <c r="D26" s="162" t="s">
        <v>702</v>
      </c>
    </row>
    <row r="27" spans="1:4" s="163" customFormat="1" ht="47.25" x14ac:dyDescent="0.25">
      <c r="A27" s="160">
        <v>24</v>
      </c>
      <c r="B27" s="161" t="s">
        <v>452</v>
      </c>
      <c r="C27" s="135" t="s">
        <v>883</v>
      </c>
      <c r="D27" s="162" t="s">
        <v>453</v>
      </c>
    </row>
    <row r="28" spans="1:4" ht="63" x14ac:dyDescent="0.25">
      <c r="A28" s="33">
        <v>25</v>
      </c>
      <c r="B28" s="62" t="s">
        <v>974</v>
      </c>
      <c r="C28" s="53" t="s">
        <v>988</v>
      </c>
      <c r="D28" s="78" t="s">
        <v>703</v>
      </c>
    </row>
    <row r="29" spans="1:4" ht="74.25" customHeight="1" x14ac:dyDescent="0.25">
      <c r="A29" s="33">
        <v>26</v>
      </c>
      <c r="B29" s="62" t="s">
        <v>216</v>
      </c>
      <c r="C29" s="53" t="s">
        <v>833</v>
      </c>
      <c r="D29" s="78" t="s">
        <v>217</v>
      </c>
    </row>
    <row r="30" spans="1:4" ht="63" x14ac:dyDescent="0.25">
      <c r="A30" s="33">
        <v>27</v>
      </c>
      <c r="B30" s="62" t="s">
        <v>218</v>
      </c>
      <c r="C30" s="135" t="s">
        <v>799</v>
      </c>
      <c r="D30" s="78" t="s">
        <v>693</v>
      </c>
    </row>
    <row r="31" spans="1:4" ht="66" customHeight="1" x14ac:dyDescent="0.25">
      <c r="A31" s="33">
        <v>28</v>
      </c>
      <c r="B31" s="62" t="s">
        <v>800</v>
      </c>
      <c r="C31" s="53" t="s">
        <v>219</v>
      </c>
      <c r="D31" s="78" t="s">
        <v>704</v>
      </c>
    </row>
    <row r="32" spans="1:4" ht="31.5" customHeight="1" x14ac:dyDescent="0.25">
      <c r="A32" s="36" t="s">
        <v>692</v>
      </c>
      <c r="B32" s="33"/>
      <c r="C32" s="58"/>
      <c r="D32" s="140"/>
    </row>
    <row r="33" spans="2:4" ht="11.25" customHeight="1" x14ac:dyDescent="0.25">
      <c r="B33" s="65"/>
      <c r="C33" s="65"/>
      <c r="D33" s="66"/>
    </row>
    <row r="34" spans="2:4" ht="29.25" customHeight="1" x14ac:dyDescent="0.25">
      <c r="B34" s="67" t="s">
        <v>182</v>
      </c>
      <c r="C34" s="68"/>
      <c r="D34" s="69"/>
    </row>
    <row r="35" spans="2:4" x14ac:dyDescent="0.25">
      <c r="B35" s="70" t="s">
        <v>51</v>
      </c>
      <c r="C35" s="68"/>
      <c r="D35" s="71" t="s">
        <v>48</v>
      </c>
    </row>
    <row r="36" spans="2:4" ht="12.75" customHeight="1" x14ac:dyDescent="0.25">
      <c r="B36" s="68"/>
      <c r="C36" s="68"/>
      <c r="D36" s="72"/>
    </row>
    <row r="37" spans="2:4" ht="23.25" customHeight="1" x14ac:dyDescent="0.25">
      <c r="B37" s="67" t="s">
        <v>183</v>
      </c>
      <c r="C37" s="67" t="s">
        <v>425</v>
      </c>
      <c r="D37" s="69"/>
    </row>
    <row r="38" spans="2:4" x14ac:dyDescent="0.25">
      <c r="B38" s="70" t="s">
        <v>52</v>
      </c>
      <c r="C38" s="70" t="s">
        <v>54</v>
      </c>
      <c r="D38" s="71" t="s">
        <v>48</v>
      </c>
    </row>
    <row r="39" spans="2:4" ht="15" customHeight="1" x14ac:dyDescent="0.25">
      <c r="B39" s="68"/>
      <c r="C39" s="68"/>
      <c r="D39" s="72"/>
    </row>
    <row r="40" spans="2:4" ht="15.75" x14ac:dyDescent="0.25">
      <c r="B40" s="370" t="s">
        <v>220</v>
      </c>
      <c r="C40" s="370"/>
      <c r="D40" s="44" t="s">
        <v>971</v>
      </c>
    </row>
    <row r="41" spans="2:4" ht="24" customHeight="1" x14ac:dyDescent="0.25">
      <c r="B41" s="371" t="s">
        <v>137</v>
      </c>
      <c r="C41" s="371"/>
      <c r="D41" s="285" t="s">
        <v>58</v>
      </c>
    </row>
  </sheetData>
  <mergeCells count="3">
    <mergeCell ref="A1:D1"/>
    <mergeCell ref="B40:C40"/>
    <mergeCell ref="B41:C41"/>
  </mergeCells>
  <pageMargins left="1.1023622047244095" right="0.39370078740157483" top="0.55118110236220474" bottom="0.55118110236220474" header="0.31496062992125984" footer="0.31496062992125984"/>
  <pageSetup paperSize="9" scale="7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61"/>
  <sheetViews>
    <sheetView zoomScale="106" zoomScaleNormal="106" zoomScaleSheetLayoutView="100" workbookViewId="0">
      <selection activeCell="I8" sqref="I8"/>
    </sheetView>
  </sheetViews>
  <sheetFormatPr defaultRowHeight="15" x14ac:dyDescent="0.25"/>
  <cols>
    <col min="1" max="1" width="7.5703125" customWidth="1"/>
    <col min="2" max="2" width="34" customWidth="1"/>
    <col min="3" max="3" width="29.5703125" customWidth="1"/>
    <col min="4" max="4" width="33" customWidth="1"/>
    <col min="5" max="5" width="23.42578125" customWidth="1"/>
  </cols>
  <sheetData>
    <row r="1" spans="1:5" ht="18.75" x14ac:dyDescent="0.25">
      <c r="B1" s="5"/>
      <c r="C1" s="5"/>
      <c r="E1" s="6"/>
    </row>
    <row r="2" spans="1:5" ht="52.5" customHeight="1" x14ac:dyDescent="0.25">
      <c r="A2" s="369" t="s">
        <v>547</v>
      </c>
      <c r="B2" s="369"/>
      <c r="C2" s="369"/>
      <c r="D2" s="369"/>
      <c r="E2" s="369"/>
    </row>
    <row r="3" spans="1:5" ht="110.25" x14ac:dyDescent="0.25">
      <c r="A3" s="210" t="s">
        <v>60</v>
      </c>
      <c r="B3" s="210" t="s">
        <v>29</v>
      </c>
      <c r="C3" s="200" t="s">
        <v>674</v>
      </c>
      <c r="D3" s="210" t="s">
        <v>33</v>
      </c>
      <c r="E3" s="210" t="s">
        <v>2</v>
      </c>
    </row>
    <row r="4" spans="1:5" ht="18.75" x14ac:dyDescent="0.25">
      <c r="A4" s="210"/>
      <c r="B4" s="210"/>
      <c r="C4" s="210"/>
      <c r="D4" s="210"/>
      <c r="E4" s="210"/>
    </row>
    <row r="5" spans="1:5" ht="15.75" x14ac:dyDescent="0.25">
      <c r="A5" s="53">
        <v>1</v>
      </c>
      <c r="B5" s="74" t="s">
        <v>221</v>
      </c>
      <c r="C5" s="61" t="s">
        <v>222</v>
      </c>
      <c r="D5" s="301" t="s">
        <v>990</v>
      </c>
      <c r="E5" s="78" t="s">
        <v>362</v>
      </c>
    </row>
    <row r="6" spans="1:5" ht="47.25" x14ac:dyDescent="0.25">
      <c r="A6" s="53">
        <v>2</v>
      </c>
      <c r="B6" s="336" t="s">
        <v>221</v>
      </c>
      <c r="C6" s="334" t="s">
        <v>262</v>
      </c>
      <c r="D6" s="335" t="s">
        <v>1001</v>
      </c>
      <c r="E6" s="78" t="s">
        <v>855</v>
      </c>
    </row>
    <row r="7" spans="1:5" ht="31.5" x14ac:dyDescent="0.25">
      <c r="A7" s="53">
        <v>3</v>
      </c>
      <c r="B7" s="74" t="s">
        <v>223</v>
      </c>
      <c r="C7" s="61" t="s">
        <v>224</v>
      </c>
      <c r="D7" s="156" t="s">
        <v>444</v>
      </c>
      <c r="E7" s="78" t="s">
        <v>364</v>
      </c>
    </row>
    <row r="8" spans="1:5" ht="47.25" x14ac:dyDescent="0.25">
      <c r="A8" s="53">
        <v>4</v>
      </c>
      <c r="B8" s="74" t="s">
        <v>223</v>
      </c>
      <c r="C8" s="74" t="s">
        <v>492</v>
      </c>
      <c r="D8" s="61" t="s">
        <v>856</v>
      </c>
      <c r="E8" s="78" t="s">
        <v>857</v>
      </c>
    </row>
    <row r="9" spans="1:5" ht="15.75" x14ac:dyDescent="0.25">
      <c r="A9" s="53">
        <v>5</v>
      </c>
      <c r="B9" s="74" t="s">
        <v>834</v>
      </c>
      <c r="C9" s="61" t="s">
        <v>224</v>
      </c>
      <c r="D9" s="61" t="s">
        <v>226</v>
      </c>
      <c r="E9" s="78" t="s">
        <v>365</v>
      </c>
    </row>
    <row r="10" spans="1:5" ht="47.25" x14ac:dyDescent="0.25">
      <c r="A10" s="53">
        <v>6</v>
      </c>
      <c r="B10" s="336" t="s">
        <v>834</v>
      </c>
      <c r="C10" s="333" t="s">
        <v>493</v>
      </c>
      <c r="D10" s="333" t="s">
        <v>1002</v>
      </c>
      <c r="E10" s="78" t="s">
        <v>366</v>
      </c>
    </row>
    <row r="11" spans="1:5" ht="15.75" x14ac:dyDescent="0.25">
      <c r="A11" s="53">
        <v>7</v>
      </c>
      <c r="B11" s="74" t="s">
        <v>835</v>
      </c>
      <c r="C11" s="61" t="s">
        <v>224</v>
      </c>
      <c r="D11" s="156" t="s">
        <v>263</v>
      </c>
      <c r="E11" s="78" t="s">
        <v>367</v>
      </c>
    </row>
    <row r="12" spans="1:5" ht="47.25" x14ac:dyDescent="0.25">
      <c r="A12" s="53">
        <v>8</v>
      </c>
      <c r="B12" s="74" t="s">
        <v>835</v>
      </c>
      <c r="C12" s="61" t="s">
        <v>494</v>
      </c>
      <c r="D12" s="61" t="s">
        <v>264</v>
      </c>
      <c r="E12" s="78" t="s">
        <v>368</v>
      </c>
    </row>
    <row r="13" spans="1:5" ht="19.5" customHeight="1" x14ac:dyDescent="0.25">
      <c r="A13" s="53">
        <v>9</v>
      </c>
      <c r="B13" s="74" t="s">
        <v>228</v>
      </c>
      <c r="C13" s="61" t="s">
        <v>224</v>
      </c>
      <c r="D13" s="61" t="s">
        <v>816</v>
      </c>
      <c r="E13" s="78" t="s">
        <v>369</v>
      </c>
    </row>
    <row r="14" spans="1:5" ht="47.25" x14ac:dyDescent="0.25">
      <c r="A14" s="53">
        <v>10</v>
      </c>
      <c r="B14" s="332" t="s">
        <v>228</v>
      </c>
      <c r="C14" s="333" t="s">
        <v>492</v>
      </c>
      <c r="D14" s="333" t="s">
        <v>1003</v>
      </c>
      <c r="E14" s="78" t="s">
        <v>817</v>
      </c>
    </row>
    <row r="15" spans="1:5" ht="31.5" x14ac:dyDescent="0.25">
      <c r="A15" s="53">
        <v>11</v>
      </c>
      <c r="B15" s="332" t="s">
        <v>229</v>
      </c>
      <c r="C15" s="333" t="s">
        <v>858</v>
      </c>
      <c r="D15" s="333" t="s">
        <v>818</v>
      </c>
      <c r="E15" s="78" t="s">
        <v>363</v>
      </c>
    </row>
    <row r="16" spans="1:5" ht="31.5" x14ac:dyDescent="0.25">
      <c r="A16" s="53">
        <v>13</v>
      </c>
      <c r="B16" s="74" t="s">
        <v>230</v>
      </c>
      <c r="C16" s="61" t="s">
        <v>224</v>
      </c>
      <c r="D16" s="61" t="s">
        <v>819</v>
      </c>
      <c r="E16" s="78" t="s">
        <v>370</v>
      </c>
    </row>
    <row r="17" spans="1:5" ht="47.25" x14ac:dyDescent="0.25">
      <c r="A17" s="53">
        <v>14</v>
      </c>
      <c r="B17" s="74" t="s">
        <v>230</v>
      </c>
      <c r="C17" s="74" t="s">
        <v>492</v>
      </c>
      <c r="D17" s="156" t="s">
        <v>991</v>
      </c>
      <c r="E17" s="78" t="s">
        <v>859</v>
      </c>
    </row>
    <row r="18" spans="1:5" ht="31.5" x14ac:dyDescent="0.25">
      <c r="A18" s="53">
        <v>15</v>
      </c>
      <c r="B18" s="74" t="s">
        <v>836</v>
      </c>
      <c r="C18" s="61" t="s">
        <v>224</v>
      </c>
      <c r="D18" s="156" t="s">
        <v>318</v>
      </c>
      <c r="E18" s="78" t="s">
        <v>406</v>
      </c>
    </row>
    <row r="19" spans="1:5" ht="47.25" x14ac:dyDescent="0.25">
      <c r="A19" s="53">
        <v>16</v>
      </c>
      <c r="B19" s="74" t="s">
        <v>836</v>
      </c>
      <c r="C19" s="74" t="s">
        <v>492</v>
      </c>
      <c r="D19" s="156" t="s">
        <v>860</v>
      </c>
      <c r="E19" s="78" t="s">
        <v>232</v>
      </c>
    </row>
    <row r="20" spans="1:5" ht="31.5" x14ac:dyDescent="0.25">
      <c r="A20" s="53">
        <v>17</v>
      </c>
      <c r="B20" s="74" t="s">
        <v>837</v>
      </c>
      <c r="C20" s="61" t="s">
        <v>224</v>
      </c>
      <c r="D20" s="61" t="s">
        <v>820</v>
      </c>
      <c r="E20" s="78" t="s">
        <v>371</v>
      </c>
    </row>
    <row r="21" spans="1:5" ht="47.25" x14ac:dyDescent="0.25">
      <c r="A21" s="53">
        <v>18</v>
      </c>
      <c r="B21" s="74" t="s">
        <v>837</v>
      </c>
      <c r="C21" s="74" t="s">
        <v>492</v>
      </c>
      <c r="D21" s="156" t="s">
        <v>861</v>
      </c>
      <c r="E21" s="78" t="s">
        <v>234</v>
      </c>
    </row>
    <row r="22" spans="1:5" ht="31.5" x14ac:dyDescent="0.25">
      <c r="A22" s="53">
        <v>19</v>
      </c>
      <c r="B22" s="74" t="s">
        <v>235</v>
      </c>
      <c r="C22" s="61" t="s">
        <v>224</v>
      </c>
      <c r="D22" s="61" t="s">
        <v>821</v>
      </c>
      <c r="E22" s="78" t="s">
        <v>372</v>
      </c>
    </row>
    <row r="23" spans="1:5" ht="47.25" x14ac:dyDescent="0.25">
      <c r="A23" s="53">
        <v>20</v>
      </c>
      <c r="B23" s="332" t="s">
        <v>235</v>
      </c>
      <c r="C23" s="332" t="s">
        <v>492</v>
      </c>
      <c r="D23" s="333" t="s">
        <v>862</v>
      </c>
      <c r="E23" s="78" t="s">
        <v>373</v>
      </c>
    </row>
    <row r="24" spans="1:5" ht="19.5" customHeight="1" x14ac:dyDescent="0.25">
      <c r="A24" s="53">
        <v>21</v>
      </c>
      <c r="B24" s="74" t="s">
        <v>236</v>
      </c>
      <c r="C24" s="61" t="s">
        <v>224</v>
      </c>
      <c r="D24" s="61" t="s">
        <v>319</v>
      </c>
      <c r="E24" s="78" t="s">
        <v>237</v>
      </c>
    </row>
    <row r="25" spans="1:5" ht="47.25" x14ac:dyDescent="0.25">
      <c r="A25" s="53">
        <v>22</v>
      </c>
      <c r="B25" s="336" t="s">
        <v>236</v>
      </c>
      <c r="C25" s="336" t="s">
        <v>492</v>
      </c>
      <c r="D25" s="335" t="s">
        <v>1004</v>
      </c>
      <c r="E25" s="78" t="s">
        <v>238</v>
      </c>
    </row>
    <row r="26" spans="1:5" ht="31.5" x14ac:dyDescent="0.25">
      <c r="A26" s="53">
        <v>23</v>
      </c>
      <c r="B26" s="74" t="s">
        <v>838</v>
      </c>
      <c r="C26" s="61" t="s">
        <v>224</v>
      </c>
      <c r="D26" s="61" t="s">
        <v>320</v>
      </c>
      <c r="E26" s="78" t="s">
        <v>374</v>
      </c>
    </row>
    <row r="27" spans="1:5" ht="47.25" x14ac:dyDescent="0.25">
      <c r="A27" s="53">
        <v>24</v>
      </c>
      <c r="B27" s="74" t="s">
        <v>838</v>
      </c>
      <c r="C27" s="74" t="s">
        <v>492</v>
      </c>
      <c r="D27" s="61" t="s">
        <v>822</v>
      </c>
      <c r="E27" s="78" t="s">
        <v>375</v>
      </c>
    </row>
    <row r="28" spans="1:5" ht="31.5" x14ac:dyDescent="0.25">
      <c r="A28" s="53">
        <v>25</v>
      </c>
      <c r="B28" s="74" t="s">
        <v>839</v>
      </c>
      <c r="C28" s="61" t="s">
        <v>224</v>
      </c>
      <c r="D28" s="61" t="s">
        <v>321</v>
      </c>
      <c r="E28" s="78" t="s">
        <v>376</v>
      </c>
    </row>
    <row r="29" spans="1:5" ht="47.25" x14ac:dyDescent="0.25">
      <c r="A29" s="53">
        <v>26</v>
      </c>
      <c r="B29" s="332" t="s">
        <v>839</v>
      </c>
      <c r="C29" s="332" t="s">
        <v>492</v>
      </c>
      <c r="D29" s="333" t="s">
        <v>1005</v>
      </c>
      <c r="E29" s="78" t="s">
        <v>377</v>
      </c>
    </row>
    <row r="30" spans="1:5" ht="31.5" x14ac:dyDescent="0.25">
      <c r="A30" s="53">
        <v>27</v>
      </c>
      <c r="B30" s="74" t="s">
        <v>241</v>
      </c>
      <c r="C30" s="61" t="s">
        <v>224</v>
      </c>
      <c r="D30" s="61" t="s">
        <v>992</v>
      </c>
      <c r="E30" s="78" t="s">
        <v>378</v>
      </c>
    </row>
    <row r="31" spans="1:5" ht="47.25" x14ac:dyDescent="0.25">
      <c r="A31" s="53">
        <v>28</v>
      </c>
      <c r="B31" s="332" t="s">
        <v>241</v>
      </c>
      <c r="C31" s="332" t="s">
        <v>495</v>
      </c>
      <c r="D31" s="333" t="s">
        <v>1006</v>
      </c>
      <c r="E31" s="78" t="s">
        <v>242</v>
      </c>
    </row>
    <row r="32" spans="1:5" ht="15.75" x14ac:dyDescent="0.25">
      <c r="A32" s="53">
        <v>29</v>
      </c>
      <c r="B32" s="74" t="s">
        <v>840</v>
      </c>
      <c r="C32" s="61" t="s">
        <v>224</v>
      </c>
      <c r="D32" s="61" t="s">
        <v>244</v>
      </c>
      <c r="E32" s="78" t="s">
        <v>245</v>
      </c>
    </row>
    <row r="33" spans="1:5" ht="47.25" x14ac:dyDescent="0.25">
      <c r="A33" s="53">
        <v>30</v>
      </c>
      <c r="B33" s="332" t="s">
        <v>840</v>
      </c>
      <c r="C33" s="332" t="s">
        <v>492</v>
      </c>
      <c r="D33" s="333" t="s">
        <v>1007</v>
      </c>
      <c r="E33" s="78" t="s">
        <v>246</v>
      </c>
    </row>
    <row r="34" spans="1:5" ht="15.75" x14ac:dyDescent="0.25">
      <c r="A34" s="53">
        <v>31</v>
      </c>
      <c r="B34" s="74" t="s">
        <v>247</v>
      </c>
      <c r="C34" s="61" t="s">
        <v>224</v>
      </c>
      <c r="D34" s="61" t="s">
        <v>823</v>
      </c>
      <c r="E34" s="78" t="s">
        <v>248</v>
      </c>
    </row>
    <row r="35" spans="1:5" ht="47.25" x14ac:dyDescent="0.25">
      <c r="A35" s="53">
        <v>32</v>
      </c>
      <c r="B35" s="332" t="s">
        <v>247</v>
      </c>
      <c r="C35" s="332" t="s">
        <v>492</v>
      </c>
      <c r="D35" s="333" t="s">
        <v>863</v>
      </c>
      <c r="E35" s="78" t="s">
        <v>249</v>
      </c>
    </row>
    <row r="36" spans="1:5" ht="31.5" x14ac:dyDescent="0.25">
      <c r="A36" s="53">
        <v>33</v>
      </c>
      <c r="B36" s="74" t="s">
        <v>250</v>
      </c>
      <c r="C36" s="61" t="s">
        <v>224</v>
      </c>
      <c r="D36" s="61" t="s">
        <v>824</v>
      </c>
      <c r="E36" s="78" t="s">
        <v>251</v>
      </c>
    </row>
    <row r="37" spans="1:5" ht="47.25" x14ac:dyDescent="0.25">
      <c r="A37" s="53">
        <v>34</v>
      </c>
      <c r="B37" s="74" t="s">
        <v>250</v>
      </c>
      <c r="C37" s="74" t="s">
        <v>492</v>
      </c>
      <c r="D37" s="156" t="s">
        <v>864</v>
      </c>
      <c r="E37" s="78" t="s">
        <v>252</v>
      </c>
    </row>
    <row r="38" spans="1:5" ht="15.75" x14ac:dyDescent="0.25">
      <c r="A38" s="53">
        <v>35</v>
      </c>
      <c r="B38" s="74" t="s">
        <v>841</v>
      </c>
      <c r="C38" s="61" t="s">
        <v>224</v>
      </c>
      <c r="D38" s="302" t="s">
        <v>993</v>
      </c>
      <c r="E38" s="78" t="s">
        <v>254</v>
      </c>
    </row>
    <row r="39" spans="1:5" ht="47.25" x14ac:dyDescent="0.25">
      <c r="A39" s="53">
        <v>36</v>
      </c>
      <c r="B39" s="74" t="s">
        <v>841</v>
      </c>
      <c r="C39" s="74" t="s">
        <v>492</v>
      </c>
      <c r="D39" s="61" t="s">
        <v>994</v>
      </c>
      <c r="E39" s="78" t="s">
        <v>255</v>
      </c>
    </row>
    <row r="40" spans="1:5" ht="15.75" x14ac:dyDescent="0.25">
      <c r="A40" s="53">
        <v>37</v>
      </c>
      <c r="B40" s="61" t="s">
        <v>322</v>
      </c>
      <c r="C40" s="61" t="s">
        <v>224</v>
      </c>
      <c r="D40" s="61" t="s">
        <v>324</v>
      </c>
      <c r="E40" s="78" t="s">
        <v>379</v>
      </c>
    </row>
    <row r="41" spans="1:5" ht="47.25" x14ac:dyDescent="0.25">
      <c r="A41" s="53">
        <v>38</v>
      </c>
      <c r="B41" s="61" t="s">
        <v>323</v>
      </c>
      <c r="C41" s="74" t="s">
        <v>492</v>
      </c>
      <c r="D41" s="61" t="s">
        <v>995</v>
      </c>
      <c r="E41" s="78" t="s">
        <v>380</v>
      </c>
    </row>
    <row r="42" spans="1:5" ht="15.75" x14ac:dyDescent="0.25">
      <c r="A42" s="53">
        <v>39</v>
      </c>
      <c r="B42" s="74" t="s">
        <v>256</v>
      </c>
      <c r="C42" s="61" t="s">
        <v>224</v>
      </c>
      <c r="D42" s="61" t="s">
        <v>257</v>
      </c>
      <c r="E42" s="78" t="s">
        <v>381</v>
      </c>
    </row>
    <row r="43" spans="1:5" ht="47.25" x14ac:dyDescent="0.25">
      <c r="A43" s="53">
        <v>40</v>
      </c>
      <c r="B43" s="332" t="s">
        <v>256</v>
      </c>
      <c r="C43" s="332" t="s">
        <v>492</v>
      </c>
      <c r="D43" s="333" t="s">
        <v>1008</v>
      </c>
      <c r="E43" s="78" t="s">
        <v>382</v>
      </c>
    </row>
    <row r="44" spans="1:5" ht="31.5" x14ac:dyDescent="0.25">
      <c r="A44" s="53">
        <v>41</v>
      </c>
      <c r="B44" s="74" t="s">
        <v>258</v>
      </c>
      <c r="C44" s="61" t="s">
        <v>224</v>
      </c>
      <c r="D44" s="61" t="s">
        <v>996</v>
      </c>
      <c r="E44" s="78" t="s">
        <v>383</v>
      </c>
    </row>
    <row r="45" spans="1:5" ht="47.25" x14ac:dyDescent="0.25">
      <c r="A45" s="53">
        <v>42</v>
      </c>
      <c r="B45" s="74" t="s">
        <v>258</v>
      </c>
      <c r="C45" s="74" t="s">
        <v>492</v>
      </c>
      <c r="D45" s="61" t="s">
        <v>997</v>
      </c>
      <c r="E45" s="78" t="s">
        <v>407</v>
      </c>
    </row>
    <row r="46" spans="1:5" ht="31.5" x14ac:dyDescent="0.25">
      <c r="A46" s="53">
        <v>43</v>
      </c>
      <c r="B46" s="74" t="s">
        <v>259</v>
      </c>
      <c r="C46" s="61" t="s">
        <v>224</v>
      </c>
      <c r="D46" s="61" t="s">
        <v>825</v>
      </c>
      <c r="E46" s="78" t="s">
        <v>384</v>
      </c>
    </row>
    <row r="47" spans="1:5" ht="47.25" x14ac:dyDescent="0.25">
      <c r="A47" s="53">
        <v>44</v>
      </c>
      <c r="B47" s="74" t="s">
        <v>259</v>
      </c>
      <c r="C47" s="74" t="s">
        <v>492</v>
      </c>
      <c r="D47" s="61" t="s">
        <v>260</v>
      </c>
      <c r="E47" s="78" t="s">
        <v>385</v>
      </c>
    </row>
    <row r="48" spans="1:5" ht="31.5" x14ac:dyDescent="0.25">
      <c r="A48" s="53">
        <v>45</v>
      </c>
      <c r="B48" s="74" t="s">
        <v>842</v>
      </c>
      <c r="C48" s="61" t="s">
        <v>224</v>
      </c>
      <c r="D48" s="61" t="s">
        <v>826</v>
      </c>
      <c r="E48" s="78" t="s">
        <v>827</v>
      </c>
    </row>
    <row r="49" spans="1:5" ht="47.25" x14ac:dyDescent="0.25">
      <c r="A49" s="53">
        <v>46</v>
      </c>
      <c r="B49" s="74" t="s">
        <v>842</v>
      </c>
      <c r="C49" s="74" t="s">
        <v>492</v>
      </c>
      <c r="D49" s="156" t="s">
        <v>998</v>
      </c>
      <c r="E49" s="78" t="s">
        <v>386</v>
      </c>
    </row>
    <row r="50" spans="1:5" ht="31.5" x14ac:dyDescent="0.25">
      <c r="A50" s="53">
        <v>47</v>
      </c>
      <c r="B50" s="74" t="s">
        <v>843</v>
      </c>
      <c r="C50" s="61" t="s">
        <v>224</v>
      </c>
      <c r="D50" s="61" t="s">
        <v>999</v>
      </c>
      <c r="E50" s="78" t="s">
        <v>387</v>
      </c>
    </row>
    <row r="51" spans="1:5" ht="47.25" x14ac:dyDescent="0.25">
      <c r="A51" s="53">
        <v>48</v>
      </c>
      <c r="B51" s="74" t="s">
        <v>844</v>
      </c>
      <c r="C51" s="74" t="s">
        <v>492</v>
      </c>
      <c r="D51" s="61" t="s">
        <v>1000</v>
      </c>
      <c r="E51" s="78" t="s">
        <v>388</v>
      </c>
    </row>
    <row r="52" spans="1:5" ht="31.5" x14ac:dyDescent="0.25">
      <c r="A52" s="36" t="s">
        <v>692</v>
      </c>
      <c r="B52" s="75"/>
      <c r="C52" s="33">
        <v>48</v>
      </c>
      <c r="D52" s="76"/>
      <c r="E52" s="76"/>
    </row>
    <row r="54" spans="1:5" ht="15.75" x14ac:dyDescent="0.25">
      <c r="B54" s="39" t="s">
        <v>49</v>
      </c>
      <c r="C54" s="67" t="s">
        <v>182</v>
      </c>
      <c r="D54" s="72"/>
      <c r="E54" s="69"/>
    </row>
    <row r="55" spans="1:5" ht="15.75" x14ac:dyDescent="0.25">
      <c r="B55" s="39" t="s">
        <v>50</v>
      </c>
      <c r="C55" s="71" t="s">
        <v>51</v>
      </c>
      <c r="D55" s="72"/>
      <c r="E55" s="71" t="s">
        <v>48</v>
      </c>
    </row>
    <row r="56" spans="1:5" ht="15.75" x14ac:dyDescent="0.25">
      <c r="B56" s="39"/>
      <c r="C56" s="72"/>
      <c r="D56" s="72"/>
      <c r="E56" s="72"/>
    </row>
    <row r="57" spans="1:5" ht="15.75" x14ac:dyDescent="0.25">
      <c r="B57" s="39" t="s">
        <v>44</v>
      </c>
      <c r="C57" s="77" t="s">
        <v>183</v>
      </c>
      <c r="D57" s="77" t="s">
        <v>425</v>
      </c>
      <c r="E57" s="69"/>
    </row>
    <row r="58" spans="1:5" ht="15.75" x14ac:dyDescent="0.25">
      <c r="B58" s="39" t="s">
        <v>45</v>
      </c>
      <c r="C58" s="71" t="s">
        <v>52</v>
      </c>
      <c r="D58" s="71" t="s">
        <v>54</v>
      </c>
      <c r="E58" s="72" t="s">
        <v>48</v>
      </c>
    </row>
    <row r="59" spans="1:5" ht="15.75" x14ac:dyDescent="0.25">
      <c r="B59" s="39" t="s">
        <v>55</v>
      </c>
      <c r="C59" s="72"/>
      <c r="D59" s="72"/>
      <c r="E59" s="72"/>
    </row>
    <row r="60" spans="1:5" ht="15.75" x14ac:dyDescent="0.25">
      <c r="B60" s="39" t="s">
        <v>53</v>
      </c>
      <c r="C60" s="370" t="s">
        <v>220</v>
      </c>
      <c r="D60" s="370"/>
      <c r="E60" s="44" t="s">
        <v>971</v>
      </c>
    </row>
    <row r="61" spans="1:5" ht="30" x14ac:dyDescent="0.25">
      <c r="B61" s="39"/>
      <c r="C61" s="72" t="s">
        <v>137</v>
      </c>
      <c r="D61" s="72"/>
      <c r="E61" s="73" t="s">
        <v>58</v>
      </c>
    </row>
  </sheetData>
  <mergeCells count="2">
    <mergeCell ref="A2:E2"/>
    <mergeCell ref="C60:D60"/>
  </mergeCells>
  <pageMargins left="0.9055118110236221" right="0.31496062992125984" top="0.74803149606299213" bottom="0.74803149606299213" header="0.31496062992125984" footer="0.31496062992125984"/>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29"/>
  <sheetViews>
    <sheetView workbookViewId="0">
      <selection activeCell="J4" sqref="J4"/>
    </sheetView>
  </sheetViews>
  <sheetFormatPr defaultRowHeight="15" x14ac:dyDescent="0.25"/>
  <cols>
    <col min="1" max="1" width="10.42578125" customWidth="1"/>
    <col min="2" max="2" width="19.28515625" customWidth="1"/>
    <col min="3" max="3" width="24.28515625" customWidth="1"/>
    <col min="4" max="4" width="21.5703125" customWidth="1"/>
    <col min="5" max="5" width="24.28515625" customWidth="1"/>
    <col min="6" max="6" width="18.7109375" customWidth="1"/>
    <col min="7" max="7" width="25.28515625" customWidth="1"/>
  </cols>
  <sheetData>
    <row r="1" spans="1:7" ht="19.5" customHeight="1" x14ac:dyDescent="0.25">
      <c r="A1" s="364" t="s">
        <v>548</v>
      </c>
      <c r="B1" s="364"/>
      <c r="C1" s="364"/>
      <c r="D1" s="364"/>
      <c r="E1" s="364"/>
      <c r="F1" s="364"/>
      <c r="G1" s="364"/>
    </row>
    <row r="2" spans="1:7" ht="93.75" x14ac:dyDescent="0.25">
      <c r="A2" s="210" t="s">
        <v>60</v>
      </c>
      <c r="B2" s="210" t="s">
        <v>117</v>
      </c>
      <c r="C2" s="210" t="s">
        <v>33</v>
      </c>
      <c r="D2" s="210" t="s">
        <v>1</v>
      </c>
      <c r="E2" s="210" t="s">
        <v>24</v>
      </c>
      <c r="F2" s="210" t="s">
        <v>127</v>
      </c>
      <c r="G2" s="210" t="s">
        <v>34</v>
      </c>
    </row>
    <row r="3" spans="1:7" ht="94.5" x14ac:dyDescent="0.25">
      <c r="A3" s="53">
        <v>1</v>
      </c>
      <c r="B3" s="376" t="s">
        <v>423</v>
      </c>
      <c r="C3" s="50" t="s">
        <v>186</v>
      </c>
      <c r="D3" s="35" t="s">
        <v>265</v>
      </c>
      <c r="E3" s="61" t="s">
        <v>408</v>
      </c>
      <c r="F3" s="35" t="s">
        <v>478</v>
      </c>
      <c r="G3" s="35" t="s">
        <v>722</v>
      </c>
    </row>
    <row r="4" spans="1:7" ht="63" x14ac:dyDescent="0.25">
      <c r="A4" s="53">
        <v>2</v>
      </c>
      <c r="B4" s="377"/>
      <c r="C4" s="155" t="s">
        <v>266</v>
      </c>
      <c r="D4" s="55" t="s">
        <v>420</v>
      </c>
      <c r="E4" s="61" t="s">
        <v>267</v>
      </c>
      <c r="F4" s="50" t="s">
        <v>286</v>
      </c>
      <c r="G4" s="35" t="s">
        <v>723</v>
      </c>
    </row>
    <row r="5" spans="1:7" ht="81" customHeight="1" x14ac:dyDescent="0.25">
      <c r="A5" s="53">
        <v>3</v>
      </c>
      <c r="B5" s="378"/>
      <c r="C5" s="50" t="s">
        <v>270</v>
      </c>
      <c r="D5" s="35" t="s">
        <v>972</v>
      </c>
      <c r="E5" s="61" t="s">
        <v>271</v>
      </c>
      <c r="F5" s="35" t="s">
        <v>287</v>
      </c>
      <c r="G5" s="35" t="s">
        <v>709</v>
      </c>
    </row>
    <row r="6" spans="1:7" ht="63" x14ac:dyDescent="0.25">
      <c r="A6" s="53">
        <v>4</v>
      </c>
      <c r="B6" s="34" t="s">
        <v>205</v>
      </c>
      <c r="C6" s="50" t="s">
        <v>206</v>
      </c>
      <c r="D6" s="35" t="s">
        <v>288</v>
      </c>
      <c r="E6" s="79" t="s">
        <v>409</v>
      </c>
      <c r="F6" s="35" t="s">
        <v>478</v>
      </c>
      <c r="G6" s="35" t="s">
        <v>724</v>
      </c>
    </row>
    <row r="7" spans="1:7" ht="63" x14ac:dyDescent="0.25">
      <c r="A7" s="53">
        <v>5</v>
      </c>
      <c r="B7" s="34" t="s">
        <v>203</v>
      </c>
      <c r="C7" s="50" t="s">
        <v>204</v>
      </c>
      <c r="D7" s="303" t="s">
        <v>829</v>
      </c>
      <c r="E7" s="80" t="s">
        <v>410</v>
      </c>
      <c r="F7" s="35" t="s">
        <v>478</v>
      </c>
      <c r="G7" s="35" t="s">
        <v>710</v>
      </c>
    </row>
    <row r="8" spans="1:7" ht="63" x14ac:dyDescent="0.25">
      <c r="A8" s="53">
        <v>6</v>
      </c>
      <c r="B8" s="34" t="s">
        <v>272</v>
      </c>
      <c r="C8" s="50" t="s">
        <v>193</v>
      </c>
      <c r="D8" s="35" t="s">
        <v>288</v>
      </c>
      <c r="E8" s="79" t="s">
        <v>411</v>
      </c>
      <c r="F8" s="35" t="s">
        <v>478</v>
      </c>
      <c r="G8" s="35" t="s">
        <v>711</v>
      </c>
    </row>
    <row r="9" spans="1:7" ht="78.75" x14ac:dyDescent="0.25">
      <c r="A9" s="53">
        <v>7</v>
      </c>
      <c r="B9" s="34" t="s">
        <v>197</v>
      </c>
      <c r="C9" s="155" t="s">
        <v>427</v>
      </c>
      <c r="D9" s="35" t="s">
        <v>288</v>
      </c>
      <c r="E9" s="79" t="s">
        <v>412</v>
      </c>
      <c r="F9" s="35" t="s">
        <v>478</v>
      </c>
      <c r="G9" s="35" t="s">
        <v>712</v>
      </c>
    </row>
    <row r="10" spans="1:7" ht="78.75" x14ac:dyDescent="0.25">
      <c r="A10" s="53">
        <v>8</v>
      </c>
      <c r="B10" s="34" t="s">
        <v>202</v>
      </c>
      <c r="C10" s="50" t="s">
        <v>973</v>
      </c>
      <c r="D10" s="303" t="s">
        <v>829</v>
      </c>
      <c r="E10" s="79" t="s">
        <v>413</v>
      </c>
      <c r="F10" s="35" t="s">
        <v>478</v>
      </c>
      <c r="G10" s="35" t="s">
        <v>713</v>
      </c>
    </row>
    <row r="11" spans="1:7" ht="78.75" x14ac:dyDescent="0.25">
      <c r="A11" s="135">
        <v>9</v>
      </c>
      <c r="B11" s="34" t="s">
        <v>440</v>
      </c>
      <c r="C11" s="50" t="s">
        <v>445</v>
      </c>
      <c r="D11" s="35" t="s">
        <v>288</v>
      </c>
      <c r="E11" s="79" t="s">
        <v>496</v>
      </c>
      <c r="F11" s="35" t="s">
        <v>497</v>
      </c>
      <c r="G11" s="35" t="s">
        <v>714</v>
      </c>
    </row>
    <row r="12" spans="1:7" ht="63" x14ac:dyDescent="0.25">
      <c r="A12" s="135">
        <v>10</v>
      </c>
      <c r="B12" s="34" t="s">
        <v>442</v>
      </c>
      <c r="C12" s="304" t="s">
        <v>815</v>
      </c>
      <c r="D12" s="35" t="s">
        <v>288</v>
      </c>
      <c r="E12" s="79" t="s">
        <v>498</v>
      </c>
      <c r="F12" s="35" t="s">
        <v>497</v>
      </c>
      <c r="G12" s="35" t="s">
        <v>715</v>
      </c>
    </row>
    <row r="13" spans="1:7" ht="63" x14ac:dyDescent="0.25">
      <c r="A13" s="53">
        <v>11</v>
      </c>
      <c r="B13" s="34" t="s">
        <v>273</v>
      </c>
      <c r="C13" s="50" t="s">
        <v>196</v>
      </c>
      <c r="D13" s="35" t="s">
        <v>288</v>
      </c>
      <c r="E13" s="79" t="s">
        <v>274</v>
      </c>
      <c r="F13" s="35" t="s">
        <v>478</v>
      </c>
      <c r="G13" s="35" t="s">
        <v>716</v>
      </c>
    </row>
    <row r="14" spans="1:7" s="172" customFormat="1" ht="47.25" x14ac:dyDescent="0.25">
      <c r="A14" s="135">
        <v>12</v>
      </c>
      <c r="B14" s="34" t="s">
        <v>188</v>
      </c>
      <c r="C14" s="50" t="s">
        <v>831</v>
      </c>
      <c r="D14" s="35" t="s">
        <v>288</v>
      </c>
      <c r="E14" s="79" t="s">
        <v>832</v>
      </c>
      <c r="F14" s="35" t="s">
        <v>478</v>
      </c>
      <c r="G14" s="35"/>
    </row>
    <row r="15" spans="1:7" ht="78.75" x14ac:dyDescent="0.25">
      <c r="A15" s="53">
        <v>13</v>
      </c>
      <c r="B15" s="34" t="s">
        <v>438</v>
      </c>
      <c r="C15" s="50" t="s">
        <v>275</v>
      </c>
      <c r="D15" s="35" t="s">
        <v>288</v>
      </c>
      <c r="E15" s="79" t="s">
        <v>276</v>
      </c>
      <c r="F15" s="35" t="s">
        <v>478</v>
      </c>
      <c r="G15" s="35" t="s">
        <v>717</v>
      </c>
    </row>
    <row r="16" spans="1:7" ht="63" x14ac:dyDescent="0.25">
      <c r="A16" s="53">
        <v>14</v>
      </c>
      <c r="B16" s="34" t="s">
        <v>278</v>
      </c>
      <c r="C16" s="50" t="s">
        <v>279</v>
      </c>
      <c r="D16" s="303" t="s">
        <v>830</v>
      </c>
      <c r="E16" s="79" t="s">
        <v>414</v>
      </c>
      <c r="F16" s="35" t="s">
        <v>478</v>
      </c>
      <c r="G16" s="35" t="s">
        <v>718</v>
      </c>
    </row>
    <row r="17" spans="1:7" ht="63" x14ac:dyDescent="0.25">
      <c r="A17" s="53">
        <v>15</v>
      </c>
      <c r="B17" s="34" t="s">
        <v>280</v>
      </c>
      <c r="C17" s="50" t="s">
        <v>281</v>
      </c>
      <c r="D17" s="35" t="s">
        <v>288</v>
      </c>
      <c r="E17" s="79" t="s">
        <v>415</v>
      </c>
      <c r="F17" s="35" t="s">
        <v>478</v>
      </c>
      <c r="G17" s="35" t="s">
        <v>719</v>
      </c>
    </row>
    <row r="18" spans="1:7" ht="63" x14ac:dyDescent="0.25">
      <c r="A18" s="53">
        <v>16</v>
      </c>
      <c r="B18" s="34" t="s">
        <v>443</v>
      </c>
      <c r="C18" s="50" t="s">
        <v>214</v>
      </c>
      <c r="D18" s="35" t="s">
        <v>288</v>
      </c>
      <c r="E18" s="79" t="s">
        <v>416</v>
      </c>
      <c r="F18" s="35" t="s">
        <v>478</v>
      </c>
      <c r="G18" s="35" t="s">
        <v>720</v>
      </c>
    </row>
    <row r="19" spans="1:7" ht="67.5" customHeight="1" x14ac:dyDescent="0.25">
      <c r="A19" s="53">
        <v>17</v>
      </c>
      <c r="B19" s="34" t="s">
        <v>282</v>
      </c>
      <c r="C19" s="50" t="s">
        <v>208</v>
      </c>
      <c r="D19" s="35" t="s">
        <v>288</v>
      </c>
      <c r="E19" s="79" t="s">
        <v>417</v>
      </c>
      <c r="F19" s="35" t="s">
        <v>478</v>
      </c>
      <c r="G19" s="35" t="s">
        <v>721</v>
      </c>
    </row>
    <row r="20" spans="1:7" ht="143.25" customHeight="1" x14ac:dyDescent="0.25">
      <c r="A20" s="135">
        <v>18</v>
      </c>
      <c r="B20" s="34" t="s">
        <v>428</v>
      </c>
      <c r="C20" s="50" t="s">
        <v>429</v>
      </c>
      <c r="D20" s="35" t="s">
        <v>432</v>
      </c>
      <c r="E20" s="50" t="s">
        <v>433</v>
      </c>
      <c r="F20" s="35" t="s">
        <v>431</v>
      </c>
      <c r="G20" s="35" t="s">
        <v>430</v>
      </c>
    </row>
    <row r="21" spans="1:7" ht="15.75" x14ac:dyDescent="0.25">
      <c r="A21" s="61" t="s">
        <v>424</v>
      </c>
      <c r="B21" s="74"/>
      <c r="C21" s="53">
        <v>18</v>
      </c>
      <c r="D21" s="74"/>
      <c r="E21" s="74"/>
      <c r="F21" s="74"/>
      <c r="G21" s="74"/>
    </row>
    <row r="23" spans="1:7" ht="15.75" x14ac:dyDescent="0.25">
      <c r="B23" s="39" t="s">
        <v>49</v>
      </c>
      <c r="C23" s="42" t="s">
        <v>283</v>
      </c>
      <c r="D23" s="81"/>
      <c r="E23" s="41"/>
      <c r="F23" s="41"/>
      <c r="G23" s="42"/>
    </row>
    <row r="24" spans="1:7" ht="15.75" x14ac:dyDescent="0.25">
      <c r="B24" s="39" t="s">
        <v>50</v>
      </c>
      <c r="C24" s="81" t="s">
        <v>51</v>
      </c>
      <c r="D24" s="82"/>
      <c r="E24" s="41"/>
      <c r="F24" s="41"/>
      <c r="G24" s="81" t="s">
        <v>48</v>
      </c>
    </row>
    <row r="25" spans="1:7" ht="15.75" x14ac:dyDescent="0.25">
      <c r="B25" s="39" t="s">
        <v>44</v>
      </c>
      <c r="C25" s="41"/>
      <c r="D25" s="82"/>
      <c r="E25" s="41"/>
      <c r="F25" s="41"/>
      <c r="G25" s="41"/>
    </row>
    <row r="26" spans="1:7" ht="15.75" x14ac:dyDescent="0.25">
      <c r="B26" s="39" t="s">
        <v>45</v>
      </c>
      <c r="C26" s="41"/>
      <c r="D26" s="82"/>
      <c r="E26" s="41"/>
      <c r="F26" s="41"/>
      <c r="G26" s="41"/>
    </row>
    <row r="27" spans="1:7" ht="15.75" x14ac:dyDescent="0.25">
      <c r="B27" s="372" t="s">
        <v>284</v>
      </c>
      <c r="C27" s="373"/>
      <c r="D27" s="373"/>
      <c r="E27" s="154" t="s">
        <v>425</v>
      </c>
      <c r="F27" s="41"/>
      <c r="G27" s="42"/>
    </row>
    <row r="28" spans="1:7" ht="15.75" x14ac:dyDescent="0.25">
      <c r="B28" s="39" t="s">
        <v>53</v>
      </c>
      <c r="C28" s="374" t="s">
        <v>285</v>
      </c>
      <c r="D28" s="375"/>
      <c r="E28" s="81" t="s">
        <v>54</v>
      </c>
      <c r="F28" s="81"/>
      <c r="G28" s="41" t="s">
        <v>48</v>
      </c>
    </row>
    <row r="29" spans="1:7" ht="15.75" x14ac:dyDescent="0.25">
      <c r="B29" s="39"/>
      <c r="C29" s="41"/>
      <c r="D29" s="82"/>
      <c r="E29" s="41"/>
      <c r="F29" s="41"/>
      <c r="G29" s="41"/>
    </row>
  </sheetData>
  <mergeCells count="4">
    <mergeCell ref="A1:G1"/>
    <mergeCell ref="B27:D27"/>
    <mergeCell ref="C28:D28"/>
    <mergeCell ref="B3:B5"/>
  </mergeCells>
  <pageMargins left="0.9055118110236221" right="0.31496062992125984" top="0.74803149606299213" bottom="0.74803149606299213" header="0.31496062992125984" footer="0.31496062992125984"/>
  <pageSetup paperSize="9" scale="8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198"/>
  <sheetViews>
    <sheetView workbookViewId="0">
      <selection activeCell="I8" sqref="I8"/>
    </sheetView>
  </sheetViews>
  <sheetFormatPr defaultRowHeight="15" x14ac:dyDescent="0.25"/>
  <cols>
    <col min="1" max="1" width="29.28515625" customWidth="1"/>
    <col min="2" max="2" width="33.85546875" customWidth="1"/>
    <col min="3" max="3" width="23.7109375" customWidth="1"/>
    <col min="4" max="4" width="24.7109375" customWidth="1"/>
    <col min="5" max="5" width="23.5703125" customWidth="1"/>
    <col min="6" max="6" width="31.28515625" customWidth="1"/>
  </cols>
  <sheetData>
    <row r="1" spans="1:8" ht="61.5" customHeight="1" x14ac:dyDescent="0.3">
      <c r="A1" s="381" t="s">
        <v>690</v>
      </c>
      <c r="B1" s="382"/>
      <c r="C1" s="382"/>
      <c r="D1" s="382"/>
      <c r="E1" s="382"/>
      <c r="F1" s="382"/>
      <c r="G1" s="2"/>
      <c r="H1" s="2"/>
    </row>
    <row r="2" spans="1:8" s="172" customFormat="1" ht="18.75" x14ac:dyDescent="0.3">
      <c r="A2" s="209"/>
      <c r="B2" s="209"/>
      <c r="C2" s="209"/>
      <c r="D2" s="209"/>
      <c r="E2" s="209"/>
      <c r="F2" s="2"/>
      <c r="G2" s="2"/>
      <c r="H2" s="2"/>
    </row>
    <row r="3" spans="1:8" ht="43.5" customHeight="1" x14ac:dyDescent="0.25">
      <c r="A3" s="383" t="s">
        <v>686</v>
      </c>
      <c r="B3" s="383"/>
      <c r="C3" s="383"/>
      <c r="D3" s="383"/>
      <c r="E3" s="383"/>
      <c r="F3" s="383"/>
    </row>
    <row r="4" spans="1:8" ht="103.5" customHeight="1" x14ac:dyDescent="0.25">
      <c r="A4" s="210" t="s">
        <v>60</v>
      </c>
      <c r="B4" s="200" t="s">
        <v>680</v>
      </c>
      <c r="C4" s="210" t="s">
        <v>884</v>
      </c>
      <c r="D4" s="210" t="s">
        <v>14</v>
      </c>
      <c r="E4" s="210" t="s">
        <v>15</v>
      </c>
      <c r="F4" s="200" t="s">
        <v>681</v>
      </c>
    </row>
    <row r="5" spans="1:8" ht="18.75" customHeight="1" x14ac:dyDescent="0.25">
      <c r="A5" s="384" t="s">
        <v>513</v>
      </c>
      <c r="B5" s="385"/>
      <c r="C5" s="385"/>
      <c r="D5" s="385"/>
      <c r="E5" s="385"/>
      <c r="F5" s="386"/>
    </row>
    <row r="6" spans="1:8" ht="21" customHeight="1" x14ac:dyDescent="0.25">
      <c r="A6" s="107"/>
      <c r="B6" s="170" t="s">
        <v>16</v>
      </c>
      <c r="C6" s="107">
        <f>C7+C8</f>
        <v>1500</v>
      </c>
      <c r="D6" s="107" t="s">
        <v>215</v>
      </c>
      <c r="E6" s="107" t="s">
        <v>215</v>
      </c>
      <c r="F6" s="200"/>
    </row>
    <row r="7" spans="1:8" s="172" customFormat="1" ht="30.75" customHeight="1" x14ac:dyDescent="0.25">
      <c r="A7" s="307"/>
      <c r="B7" s="311" t="s">
        <v>885</v>
      </c>
      <c r="C7" s="307">
        <v>1000</v>
      </c>
      <c r="D7" s="307"/>
      <c r="E7" s="307"/>
      <c r="F7" s="200"/>
    </row>
    <row r="8" spans="1:8" s="172" customFormat="1" ht="19.5" customHeight="1" x14ac:dyDescent="0.25">
      <c r="A8" s="307"/>
      <c r="B8" s="311" t="s">
        <v>886</v>
      </c>
      <c r="C8" s="307">
        <v>500</v>
      </c>
      <c r="D8" s="307"/>
      <c r="E8" s="307"/>
      <c r="F8" s="200"/>
    </row>
    <row r="9" spans="1:8" ht="18.75" x14ac:dyDescent="0.25">
      <c r="A9" s="107"/>
      <c r="B9" s="170" t="s">
        <v>17</v>
      </c>
      <c r="C9" s="107">
        <v>800</v>
      </c>
      <c r="D9" s="107" t="s">
        <v>215</v>
      </c>
      <c r="E9" s="107" t="s">
        <v>215</v>
      </c>
      <c r="F9" s="199"/>
    </row>
    <row r="10" spans="1:8" ht="73.5" customHeight="1" x14ac:dyDescent="0.25">
      <c r="A10" s="107"/>
      <c r="B10" s="171" t="s">
        <v>18</v>
      </c>
      <c r="C10" s="118" t="s">
        <v>215</v>
      </c>
      <c r="D10" s="107" t="s">
        <v>215</v>
      </c>
      <c r="E10" s="107" t="s">
        <v>215</v>
      </c>
      <c r="F10" s="198"/>
    </row>
    <row r="11" spans="1:8" ht="18.75" x14ac:dyDescent="0.25">
      <c r="A11" s="107"/>
      <c r="B11" s="170" t="s">
        <v>511</v>
      </c>
      <c r="C11" s="118" t="s">
        <v>215</v>
      </c>
      <c r="D11" s="107" t="s">
        <v>215</v>
      </c>
      <c r="E11" s="107" t="s">
        <v>215</v>
      </c>
      <c r="F11" s="198"/>
    </row>
    <row r="12" spans="1:8" s="316" customFormat="1" ht="33.75" customHeight="1" x14ac:dyDescent="0.25">
      <c r="A12" s="312" t="s">
        <v>512</v>
      </c>
      <c r="B12" s="313"/>
      <c r="C12" s="314">
        <f>C6+C9</f>
        <v>2300</v>
      </c>
      <c r="D12" s="314">
        <f>SUM(D6:D11)</f>
        <v>0</v>
      </c>
      <c r="E12" s="314">
        <f>SUM(E6:E11)</f>
        <v>0</v>
      </c>
      <c r="F12" s="315"/>
    </row>
    <row r="13" spans="1:8" s="172" customFormat="1" ht="19.5" customHeight="1" x14ac:dyDescent="0.25">
      <c r="A13" s="379" t="s">
        <v>900</v>
      </c>
      <c r="B13" s="379"/>
      <c r="C13" s="379"/>
      <c r="D13" s="379"/>
      <c r="E13" s="379"/>
      <c r="F13" s="189"/>
    </row>
    <row r="14" spans="1:8" s="172" customFormat="1" ht="22.5" customHeight="1" x14ac:dyDescent="0.25">
      <c r="A14" s="107"/>
      <c r="B14" s="170" t="s">
        <v>16</v>
      </c>
      <c r="C14" s="135">
        <f>C15+C16</f>
        <v>1900</v>
      </c>
      <c r="D14" s="107" t="s">
        <v>215</v>
      </c>
      <c r="E14" s="107" t="s">
        <v>215</v>
      </c>
      <c r="F14" s="200"/>
    </row>
    <row r="15" spans="1:8" s="172" customFormat="1" ht="30" customHeight="1" x14ac:dyDescent="0.25">
      <c r="A15" s="307"/>
      <c r="B15" s="318" t="s">
        <v>887</v>
      </c>
      <c r="C15" s="135">
        <v>100</v>
      </c>
      <c r="D15" s="307"/>
      <c r="E15" s="307"/>
      <c r="F15" s="200"/>
    </row>
    <row r="16" spans="1:8" s="172" customFormat="1" ht="31.5" customHeight="1" x14ac:dyDescent="0.25">
      <c r="A16" s="307"/>
      <c r="B16" s="318" t="s">
        <v>888</v>
      </c>
      <c r="C16" s="135">
        <v>1800</v>
      </c>
      <c r="D16" s="307"/>
      <c r="E16" s="307"/>
      <c r="F16" s="200"/>
    </row>
    <row r="17" spans="1:6" s="172" customFormat="1" ht="18.75" customHeight="1" x14ac:dyDescent="0.25">
      <c r="A17" s="107"/>
      <c r="B17" s="170" t="s">
        <v>17</v>
      </c>
      <c r="C17" s="118" t="s">
        <v>215</v>
      </c>
      <c r="D17" s="107" t="s">
        <v>215</v>
      </c>
      <c r="E17" s="107" t="s">
        <v>215</v>
      </c>
      <c r="F17" s="189"/>
    </row>
    <row r="18" spans="1:6" s="172" customFormat="1" ht="75.75" customHeight="1" x14ac:dyDescent="0.25">
      <c r="A18" s="107"/>
      <c r="B18" s="171" t="s">
        <v>18</v>
      </c>
      <c r="C18" s="118" t="s">
        <v>215</v>
      </c>
      <c r="D18" s="107" t="s">
        <v>215</v>
      </c>
      <c r="E18" s="107" t="s">
        <v>215</v>
      </c>
      <c r="F18" s="189"/>
    </row>
    <row r="19" spans="1:6" s="172" customFormat="1" ht="17.25" customHeight="1" x14ac:dyDescent="0.25">
      <c r="A19" s="107"/>
      <c r="B19" s="170" t="s">
        <v>511</v>
      </c>
      <c r="C19" s="118" t="s">
        <v>215</v>
      </c>
      <c r="D19" s="107" t="s">
        <v>215</v>
      </c>
      <c r="E19" s="107" t="s">
        <v>215</v>
      </c>
      <c r="F19" s="189"/>
    </row>
    <row r="20" spans="1:6" s="316" customFormat="1" ht="33" customHeight="1" x14ac:dyDescent="0.25">
      <c r="A20" s="312" t="s">
        <v>901</v>
      </c>
      <c r="B20" s="313"/>
      <c r="C20" s="314">
        <v>1900</v>
      </c>
      <c r="D20" s="314">
        <f>SUM(D14:D19)</f>
        <v>0</v>
      </c>
      <c r="E20" s="314">
        <f>SUM(E14:E19)</f>
        <v>0</v>
      </c>
      <c r="F20" s="274"/>
    </row>
    <row r="21" spans="1:6" s="172" customFormat="1" ht="18" customHeight="1" x14ac:dyDescent="0.25">
      <c r="A21" s="379" t="s">
        <v>526</v>
      </c>
      <c r="B21" s="379"/>
      <c r="C21" s="379"/>
      <c r="D21" s="379"/>
      <c r="E21" s="379"/>
      <c r="F21" s="189"/>
    </row>
    <row r="22" spans="1:6" s="172" customFormat="1" ht="22.5" customHeight="1" x14ac:dyDescent="0.25">
      <c r="A22" s="107"/>
      <c r="B22" s="170" t="s">
        <v>16</v>
      </c>
      <c r="C22" s="118">
        <f>C23+C24+C25+C26+C27+C28+C29+C30+C31</f>
        <v>27000</v>
      </c>
      <c r="D22" s="107" t="s">
        <v>215</v>
      </c>
      <c r="E22" s="107" t="s">
        <v>215</v>
      </c>
      <c r="F22" s="200"/>
    </row>
    <row r="23" spans="1:6" s="172" customFormat="1" ht="22.5" customHeight="1" x14ac:dyDescent="0.25">
      <c r="A23" s="307"/>
      <c r="B23" s="170" t="s">
        <v>892</v>
      </c>
      <c r="C23" s="118">
        <v>1000</v>
      </c>
      <c r="D23" s="307"/>
      <c r="E23" s="307"/>
      <c r="F23" s="200"/>
    </row>
    <row r="24" spans="1:6" s="172" customFormat="1" ht="22.5" customHeight="1" x14ac:dyDescent="0.25">
      <c r="A24" s="307"/>
      <c r="B24" s="170" t="s">
        <v>893</v>
      </c>
      <c r="C24" s="118">
        <v>4000</v>
      </c>
      <c r="D24" s="307"/>
      <c r="E24" s="307"/>
      <c r="F24" s="200"/>
    </row>
    <row r="25" spans="1:6" s="172" customFormat="1" ht="22.5" customHeight="1" x14ac:dyDescent="0.25">
      <c r="A25" s="307"/>
      <c r="B25" s="170" t="s">
        <v>891</v>
      </c>
      <c r="C25" s="118">
        <v>4000</v>
      </c>
      <c r="D25" s="307"/>
      <c r="E25" s="307"/>
      <c r="F25" s="200"/>
    </row>
    <row r="26" spans="1:6" s="172" customFormat="1" ht="22.5" customHeight="1" x14ac:dyDescent="0.3">
      <c r="A26" s="307"/>
      <c r="B26" s="319" t="s">
        <v>894</v>
      </c>
      <c r="C26" s="118">
        <v>4000</v>
      </c>
      <c r="D26" s="307"/>
      <c r="E26" s="307"/>
      <c r="F26" s="200"/>
    </row>
    <row r="27" spans="1:6" s="172" customFormat="1" ht="22.5" customHeight="1" x14ac:dyDescent="0.25">
      <c r="A27" s="307"/>
      <c r="B27" s="170" t="s">
        <v>895</v>
      </c>
      <c r="C27" s="118">
        <v>1000</v>
      </c>
      <c r="D27" s="307"/>
      <c r="E27" s="307"/>
      <c r="F27" s="200"/>
    </row>
    <row r="28" spans="1:6" s="172" customFormat="1" ht="22.5" customHeight="1" x14ac:dyDescent="0.25">
      <c r="A28" s="307"/>
      <c r="B28" s="170" t="s">
        <v>896</v>
      </c>
      <c r="C28" s="118">
        <v>2000</v>
      </c>
      <c r="D28" s="307"/>
      <c r="E28" s="307"/>
      <c r="F28" s="200"/>
    </row>
    <row r="29" spans="1:6" s="172" customFormat="1" ht="22.5" customHeight="1" x14ac:dyDescent="0.25">
      <c r="A29" s="307"/>
      <c r="B29" s="170" t="s">
        <v>897</v>
      </c>
      <c r="C29" s="118">
        <v>3000</v>
      </c>
      <c r="D29" s="307"/>
      <c r="E29" s="307"/>
      <c r="F29" s="200"/>
    </row>
    <row r="30" spans="1:6" s="172" customFormat="1" ht="22.5" customHeight="1" x14ac:dyDescent="0.25">
      <c r="A30" s="307"/>
      <c r="B30" s="170" t="s">
        <v>898</v>
      </c>
      <c r="C30" s="118">
        <v>4000</v>
      </c>
      <c r="D30" s="307"/>
      <c r="E30" s="307"/>
      <c r="F30" s="200"/>
    </row>
    <row r="31" spans="1:6" s="172" customFormat="1" ht="22.5" customHeight="1" x14ac:dyDescent="0.25">
      <c r="A31" s="307"/>
      <c r="B31" s="170" t="s">
        <v>899</v>
      </c>
      <c r="C31" s="118">
        <v>4000</v>
      </c>
      <c r="D31" s="307"/>
      <c r="E31" s="307"/>
      <c r="F31" s="200"/>
    </row>
    <row r="32" spans="1:6" s="172" customFormat="1" ht="18" customHeight="1" x14ac:dyDescent="0.25">
      <c r="A32" s="107"/>
      <c r="B32" s="170" t="s">
        <v>17</v>
      </c>
      <c r="C32" s="118" t="s">
        <v>215</v>
      </c>
      <c r="D32" s="107" t="s">
        <v>215</v>
      </c>
      <c r="E32" s="107" t="s">
        <v>215</v>
      </c>
      <c r="F32" s="189"/>
    </row>
    <row r="33" spans="1:6" s="172" customFormat="1" ht="77.25" customHeight="1" x14ac:dyDescent="0.25">
      <c r="A33" s="107"/>
      <c r="B33" s="171" t="s">
        <v>18</v>
      </c>
      <c r="C33" s="118" t="s">
        <v>215</v>
      </c>
      <c r="D33" s="107" t="s">
        <v>215</v>
      </c>
      <c r="E33" s="107" t="s">
        <v>215</v>
      </c>
      <c r="F33" s="189"/>
    </row>
    <row r="34" spans="1:6" s="172" customFormat="1" ht="18" customHeight="1" x14ac:dyDescent="0.25">
      <c r="A34" s="107"/>
      <c r="B34" s="170" t="s">
        <v>511</v>
      </c>
      <c r="C34" s="118" t="s">
        <v>215</v>
      </c>
      <c r="D34" s="107" t="s">
        <v>215</v>
      </c>
      <c r="E34" s="107" t="s">
        <v>215</v>
      </c>
      <c r="F34" s="189"/>
    </row>
    <row r="35" spans="1:6" s="316" customFormat="1" ht="31.5" customHeight="1" x14ac:dyDescent="0.25">
      <c r="A35" s="312" t="s">
        <v>512</v>
      </c>
      <c r="B35" s="313"/>
      <c r="C35" s="314">
        <v>27000</v>
      </c>
      <c r="D35" s="314">
        <f>SUM(D22:D34)</f>
        <v>0</v>
      </c>
      <c r="E35" s="314">
        <f>SUM(E22:E34)</f>
        <v>0</v>
      </c>
      <c r="F35" s="274"/>
    </row>
    <row r="36" spans="1:6" s="316" customFormat="1" ht="21" customHeight="1" x14ac:dyDescent="0.25">
      <c r="A36" s="379" t="s">
        <v>908</v>
      </c>
      <c r="B36" s="379"/>
      <c r="C36" s="379"/>
      <c r="D36" s="379"/>
      <c r="E36" s="379"/>
      <c r="F36" s="274"/>
    </row>
    <row r="37" spans="1:6" s="316" customFormat="1" ht="21" customHeight="1" x14ac:dyDescent="0.25">
      <c r="A37" s="320"/>
      <c r="B37" s="321" t="s">
        <v>16</v>
      </c>
      <c r="C37" s="322">
        <f>C38+C39+C40+C41+C42+C43+C44+C45+C46+C47+C48</f>
        <v>23000</v>
      </c>
      <c r="D37" s="307"/>
      <c r="E37" s="307"/>
      <c r="F37" s="274"/>
    </row>
    <row r="38" spans="1:6" s="316" customFormat="1" ht="21" customHeight="1" x14ac:dyDescent="0.25">
      <c r="A38" s="307"/>
      <c r="B38" s="323" t="s">
        <v>909</v>
      </c>
      <c r="C38" s="118">
        <v>1000</v>
      </c>
      <c r="D38" s="307"/>
      <c r="E38" s="307"/>
      <c r="F38" s="274"/>
    </row>
    <row r="39" spans="1:6" s="316" customFormat="1" ht="21" customHeight="1" x14ac:dyDescent="0.25">
      <c r="A39" s="307"/>
      <c r="B39" s="323" t="s">
        <v>910</v>
      </c>
      <c r="C39" s="118">
        <v>1000</v>
      </c>
      <c r="D39" s="307"/>
      <c r="E39" s="307"/>
      <c r="F39" s="274"/>
    </row>
    <row r="40" spans="1:6" s="316" customFormat="1" ht="21" customHeight="1" x14ac:dyDescent="0.25">
      <c r="A40" s="307"/>
      <c r="B40" s="323" t="s">
        <v>911</v>
      </c>
      <c r="C40" s="118">
        <v>1000</v>
      </c>
      <c r="D40" s="307"/>
      <c r="E40" s="307"/>
      <c r="F40" s="274"/>
    </row>
    <row r="41" spans="1:6" s="316" customFormat="1" ht="21" customHeight="1" x14ac:dyDescent="0.25">
      <c r="A41" s="307"/>
      <c r="B41" s="323" t="s">
        <v>912</v>
      </c>
      <c r="C41" s="118">
        <v>1000</v>
      </c>
      <c r="D41" s="307"/>
      <c r="E41" s="307"/>
      <c r="F41" s="274"/>
    </row>
    <row r="42" spans="1:6" s="316" customFormat="1" ht="21" customHeight="1" x14ac:dyDescent="0.25">
      <c r="A42" s="307"/>
      <c r="B42" s="323" t="s">
        <v>913</v>
      </c>
      <c r="C42" s="118">
        <v>3000</v>
      </c>
      <c r="D42" s="307"/>
      <c r="E42" s="307"/>
      <c r="F42" s="274"/>
    </row>
    <row r="43" spans="1:6" s="316" customFormat="1" ht="21" customHeight="1" x14ac:dyDescent="0.25">
      <c r="A43" s="307"/>
      <c r="B43" s="323" t="s">
        <v>914</v>
      </c>
      <c r="C43" s="118">
        <v>2000</v>
      </c>
      <c r="D43" s="307"/>
      <c r="E43" s="307"/>
      <c r="F43" s="274"/>
    </row>
    <row r="44" spans="1:6" s="316" customFormat="1" ht="21" customHeight="1" x14ac:dyDescent="0.25">
      <c r="A44" s="307"/>
      <c r="B44" s="323" t="s">
        <v>889</v>
      </c>
      <c r="C44" s="118">
        <v>5000</v>
      </c>
      <c r="D44" s="307"/>
      <c r="E44" s="307"/>
      <c r="F44" s="274"/>
    </row>
    <row r="45" spans="1:6" s="316" customFormat="1" ht="21" customHeight="1" x14ac:dyDescent="0.25">
      <c r="A45" s="307"/>
      <c r="B45" s="323" t="s">
        <v>890</v>
      </c>
      <c r="C45" s="118">
        <v>2000</v>
      </c>
      <c r="D45" s="307"/>
      <c r="E45" s="307"/>
      <c r="F45" s="274"/>
    </row>
    <row r="46" spans="1:6" s="316" customFormat="1" ht="21" customHeight="1" x14ac:dyDescent="0.25">
      <c r="A46" s="307"/>
      <c r="B46" s="323" t="s">
        <v>915</v>
      </c>
      <c r="C46" s="118">
        <v>3000</v>
      </c>
      <c r="D46" s="307"/>
      <c r="E46" s="307"/>
      <c r="F46" s="274"/>
    </row>
    <row r="47" spans="1:6" s="316" customFormat="1" ht="21" customHeight="1" x14ac:dyDescent="0.25">
      <c r="A47" s="307"/>
      <c r="B47" s="323" t="s">
        <v>916</v>
      </c>
      <c r="C47" s="118">
        <v>2000</v>
      </c>
      <c r="D47" s="307"/>
      <c r="E47" s="307"/>
      <c r="F47" s="274"/>
    </row>
    <row r="48" spans="1:6" s="316" customFormat="1" ht="21" customHeight="1" x14ac:dyDescent="0.25">
      <c r="A48" s="307"/>
      <c r="B48" s="323" t="s">
        <v>917</v>
      </c>
      <c r="C48" s="118">
        <v>2000</v>
      </c>
      <c r="D48" s="307"/>
      <c r="E48" s="307"/>
      <c r="F48" s="274"/>
    </row>
    <row r="49" spans="1:6" s="316" customFormat="1" ht="79.5" customHeight="1" x14ac:dyDescent="0.25">
      <c r="A49" s="307"/>
      <c r="B49" s="171" t="s">
        <v>18</v>
      </c>
      <c r="C49" s="118" t="s">
        <v>215</v>
      </c>
      <c r="D49" s="307" t="s">
        <v>215</v>
      </c>
      <c r="E49" s="307" t="s">
        <v>215</v>
      </c>
      <c r="F49" s="274"/>
    </row>
    <row r="50" spans="1:6" s="316" customFormat="1" ht="21" customHeight="1" x14ac:dyDescent="0.25">
      <c r="A50" s="307"/>
      <c r="B50" s="170" t="s">
        <v>511</v>
      </c>
      <c r="C50" s="118" t="s">
        <v>215</v>
      </c>
      <c r="D50" s="307" t="s">
        <v>215</v>
      </c>
      <c r="E50" s="307" t="s">
        <v>215</v>
      </c>
      <c r="F50" s="274"/>
    </row>
    <row r="51" spans="1:6" s="316" customFormat="1" ht="34.5" customHeight="1" x14ac:dyDescent="0.25">
      <c r="A51" s="312" t="s">
        <v>512</v>
      </c>
      <c r="B51" s="313"/>
      <c r="C51" s="314">
        <v>23000</v>
      </c>
      <c r="D51" s="314">
        <f>SUM(D37:D50)</f>
        <v>0</v>
      </c>
      <c r="E51" s="314">
        <f>SUM(E37:E50)</f>
        <v>0</v>
      </c>
      <c r="F51" s="274"/>
    </row>
    <row r="52" spans="1:6" s="172" customFormat="1" ht="18" customHeight="1" x14ac:dyDescent="0.25">
      <c r="A52" s="379" t="s">
        <v>527</v>
      </c>
      <c r="B52" s="379"/>
      <c r="C52" s="379"/>
      <c r="D52" s="379"/>
      <c r="E52" s="379"/>
      <c r="F52" s="189"/>
    </row>
    <row r="53" spans="1:6" s="172" customFormat="1" ht="23.25" customHeight="1" x14ac:dyDescent="0.25">
      <c r="A53" s="107"/>
      <c r="B53" s="321" t="s">
        <v>16</v>
      </c>
      <c r="C53" s="322">
        <f>C54+C55+C56+C57+C58+C59+C60+C61+C62+C63+C64+C65</f>
        <v>33000</v>
      </c>
      <c r="D53" s="107" t="s">
        <v>215</v>
      </c>
      <c r="E53" s="107" t="s">
        <v>215</v>
      </c>
      <c r="F53" s="200"/>
    </row>
    <row r="54" spans="1:6" s="172" customFormat="1" ht="23.25" customHeight="1" x14ac:dyDescent="0.25">
      <c r="A54" s="307"/>
      <c r="B54" s="323" t="s">
        <v>918</v>
      </c>
      <c r="C54" s="325">
        <v>3000</v>
      </c>
      <c r="D54" s="324"/>
      <c r="E54" s="307"/>
      <c r="F54" s="200"/>
    </row>
    <row r="55" spans="1:6" s="172" customFormat="1" ht="23.25" customHeight="1" x14ac:dyDescent="0.25">
      <c r="A55" s="307"/>
      <c r="B55" s="323" t="s">
        <v>919</v>
      </c>
      <c r="C55" s="325">
        <v>3000</v>
      </c>
      <c r="D55" s="324"/>
      <c r="E55" s="307"/>
      <c r="F55" s="200"/>
    </row>
    <row r="56" spans="1:6" s="172" customFormat="1" ht="23.25" customHeight="1" x14ac:dyDescent="0.25">
      <c r="A56" s="307"/>
      <c r="B56" s="323" t="s">
        <v>920</v>
      </c>
      <c r="C56" s="325">
        <v>1000</v>
      </c>
      <c r="D56" s="324"/>
      <c r="E56" s="307"/>
      <c r="F56" s="200"/>
    </row>
    <row r="57" spans="1:6" s="172" customFormat="1" ht="23.25" customHeight="1" x14ac:dyDescent="0.25">
      <c r="A57" s="307"/>
      <c r="B57" s="323" t="s">
        <v>921</v>
      </c>
      <c r="C57" s="325">
        <v>4000</v>
      </c>
      <c r="D57" s="324"/>
      <c r="E57" s="307"/>
      <c r="F57" s="200"/>
    </row>
    <row r="58" spans="1:6" s="172" customFormat="1" ht="23.25" customHeight="1" x14ac:dyDescent="0.25">
      <c r="A58" s="307"/>
      <c r="B58" s="323" t="s">
        <v>922</v>
      </c>
      <c r="C58" s="325">
        <v>2000</v>
      </c>
      <c r="D58" s="324"/>
      <c r="E58" s="307"/>
      <c r="F58" s="200"/>
    </row>
    <row r="59" spans="1:6" s="172" customFormat="1" ht="23.25" customHeight="1" x14ac:dyDescent="0.25">
      <c r="A59" s="307"/>
      <c r="B59" s="323" t="s">
        <v>923</v>
      </c>
      <c r="C59" s="325">
        <v>2000</v>
      </c>
      <c r="D59" s="324"/>
      <c r="E59" s="307"/>
      <c r="F59" s="200"/>
    </row>
    <row r="60" spans="1:6" s="172" customFormat="1" ht="23.25" customHeight="1" x14ac:dyDescent="0.25">
      <c r="A60" s="307"/>
      <c r="B60" s="323" t="s">
        <v>924</v>
      </c>
      <c r="C60" s="325">
        <v>1000</v>
      </c>
      <c r="D60" s="324"/>
      <c r="E60" s="307"/>
      <c r="F60" s="200"/>
    </row>
    <row r="61" spans="1:6" s="172" customFormat="1" ht="23.25" customHeight="1" x14ac:dyDescent="0.25">
      <c r="A61" s="307"/>
      <c r="B61" s="323" t="s">
        <v>925</v>
      </c>
      <c r="C61" s="325">
        <v>4000</v>
      </c>
      <c r="D61" s="324"/>
      <c r="E61" s="307"/>
      <c r="F61" s="200"/>
    </row>
    <row r="62" spans="1:6" s="172" customFormat="1" ht="23.25" customHeight="1" x14ac:dyDescent="0.25">
      <c r="A62" s="307"/>
      <c r="B62" s="323" t="s">
        <v>926</v>
      </c>
      <c r="C62" s="325">
        <v>4000</v>
      </c>
      <c r="D62" s="324"/>
      <c r="E62" s="307"/>
      <c r="F62" s="200"/>
    </row>
    <row r="63" spans="1:6" s="172" customFormat="1" ht="23.25" customHeight="1" x14ac:dyDescent="0.25">
      <c r="A63" s="307"/>
      <c r="B63" s="323" t="s">
        <v>927</v>
      </c>
      <c r="C63" s="325">
        <v>4000</v>
      </c>
      <c r="D63" s="324"/>
      <c r="E63" s="307"/>
      <c r="F63" s="200"/>
    </row>
    <row r="64" spans="1:6" s="172" customFormat="1" ht="23.25" customHeight="1" x14ac:dyDescent="0.25">
      <c r="A64" s="307"/>
      <c r="B64" s="323" t="s">
        <v>928</v>
      </c>
      <c r="C64" s="325">
        <v>4000</v>
      </c>
      <c r="D64" s="324"/>
      <c r="E64" s="307"/>
      <c r="F64" s="200"/>
    </row>
    <row r="65" spans="1:6" s="172" customFormat="1" ht="23.25" customHeight="1" x14ac:dyDescent="0.25">
      <c r="A65" s="307"/>
      <c r="B65" s="323" t="s">
        <v>929</v>
      </c>
      <c r="C65" s="325">
        <v>1000</v>
      </c>
      <c r="D65" s="324"/>
      <c r="E65" s="307"/>
      <c r="F65" s="200"/>
    </row>
    <row r="66" spans="1:6" s="172" customFormat="1" ht="18" customHeight="1" x14ac:dyDescent="0.25">
      <c r="A66" s="107"/>
      <c r="B66" s="170" t="s">
        <v>17</v>
      </c>
      <c r="C66" s="118" t="s">
        <v>215</v>
      </c>
      <c r="D66" s="107" t="s">
        <v>215</v>
      </c>
      <c r="E66" s="107" t="s">
        <v>215</v>
      </c>
      <c r="F66" s="189"/>
    </row>
    <row r="67" spans="1:6" s="172" customFormat="1" ht="75.75" customHeight="1" x14ac:dyDescent="0.25">
      <c r="A67" s="107"/>
      <c r="B67" s="171" t="s">
        <v>18</v>
      </c>
      <c r="C67" s="118" t="s">
        <v>215</v>
      </c>
      <c r="D67" s="107" t="s">
        <v>215</v>
      </c>
      <c r="E67" s="107" t="s">
        <v>215</v>
      </c>
      <c r="F67" s="189"/>
    </row>
    <row r="68" spans="1:6" s="172" customFormat="1" ht="18" customHeight="1" x14ac:dyDescent="0.25">
      <c r="A68" s="107"/>
      <c r="B68" s="170" t="s">
        <v>511</v>
      </c>
      <c r="C68" s="118" t="s">
        <v>215</v>
      </c>
      <c r="D68" s="107" t="s">
        <v>215</v>
      </c>
      <c r="E68" s="107" t="s">
        <v>215</v>
      </c>
      <c r="F68" s="189"/>
    </row>
    <row r="69" spans="1:6" s="316" customFormat="1" ht="34.5" customHeight="1" x14ac:dyDescent="0.25">
      <c r="A69" s="312" t="s">
        <v>512</v>
      </c>
      <c r="B69" s="313"/>
      <c r="C69" s="314">
        <v>33000</v>
      </c>
      <c r="D69" s="314">
        <f>SUM(D53:D68)</f>
        <v>0</v>
      </c>
      <c r="E69" s="314">
        <f>SUM(E53:E68)</f>
        <v>0</v>
      </c>
      <c r="F69" s="274"/>
    </row>
    <row r="70" spans="1:6" s="172" customFormat="1" ht="18" customHeight="1" x14ac:dyDescent="0.25">
      <c r="A70" s="379" t="s">
        <v>528</v>
      </c>
      <c r="B70" s="379"/>
      <c r="C70" s="379"/>
      <c r="D70" s="379"/>
      <c r="E70" s="379"/>
      <c r="F70" s="189"/>
    </row>
    <row r="71" spans="1:6" s="172" customFormat="1" ht="18" customHeight="1" x14ac:dyDescent="0.25">
      <c r="A71" s="107"/>
      <c r="B71" s="321" t="s">
        <v>16</v>
      </c>
      <c r="C71" s="322">
        <f>C72+C73+C74+C75+C76+C77+C78+C79+C80</f>
        <v>17000</v>
      </c>
      <c r="D71" s="107" t="s">
        <v>215</v>
      </c>
      <c r="E71" s="107" t="s">
        <v>215</v>
      </c>
      <c r="F71" s="200"/>
    </row>
    <row r="72" spans="1:6" s="172" customFormat="1" ht="18" customHeight="1" x14ac:dyDescent="0.25">
      <c r="A72" s="307"/>
      <c r="B72" s="323" t="s">
        <v>930</v>
      </c>
      <c r="C72" s="325">
        <v>4000</v>
      </c>
      <c r="D72" s="324"/>
      <c r="E72" s="307"/>
      <c r="F72" s="200"/>
    </row>
    <row r="73" spans="1:6" s="172" customFormat="1" ht="18" customHeight="1" x14ac:dyDescent="0.25">
      <c r="A73" s="307"/>
      <c r="B73" s="323" t="s">
        <v>931</v>
      </c>
      <c r="C73" s="325">
        <v>3000</v>
      </c>
      <c r="D73" s="324"/>
      <c r="E73" s="307"/>
      <c r="F73" s="200"/>
    </row>
    <row r="74" spans="1:6" s="172" customFormat="1" ht="18" customHeight="1" x14ac:dyDescent="0.25">
      <c r="A74" s="307"/>
      <c r="B74" s="323" t="s">
        <v>932</v>
      </c>
      <c r="C74" s="325">
        <v>1000</v>
      </c>
      <c r="D74" s="324"/>
      <c r="E74" s="307"/>
      <c r="F74" s="200"/>
    </row>
    <row r="75" spans="1:6" s="172" customFormat="1" ht="18" customHeight="1" x14ac:dyDescent="0.25">
      <c r="A75" s="307"/>
      <c r="B75" s="323" t="s">
        <v>933</v>
      </c>
      <c r="C75" s="325">
        <v>3000</v>
      </c>
      <c r="D75" s="324"/>
      <c r="E75" s="307"/>
      <c r="F75" s="200"/>
    </row>
    <row r="76" spans="1:6" s="172" customFormat="1" ht="18" customHeight="1" x14ac:dyDescent="0.25">
      <c r="A76" s="307"/>
      <c r="B76" s="323" t="s">
        <v>934</v>
      </c>
      <c r="C76" s="325">
        <v>2000</v>
      </c>
      <c r="D76" s="324"/>
      <c r="E76" s="307"/>
      <c r="F76" s="200"/>
    </row>
    <row r="77" spans="1:6" s="172" customFormat="1" ht="18" customHeight="1" x14ac:dyDescent="0.25">
      <c r="A77" s="307"/>
      <c r="B77" s="323" t="s">
        <v>935</v>
      </c>
      <c r="C77" s="325">
        <v>1000</v>
      </c>
      <c r="D77" s="324"/>
      <c r="E77" s="307"/>
      <c r="F77" s="200"/>
    </row>
    <row r="78" spans="1:6" s="172" customFormat="1" ht="18" customHeight="1" x14ac:dyDescent="0.25">
      <c r="A78" s="307"/>
      <c r="B78" s="323" t="s">
        <v>936</v>
      </c>
      <c r="C78" s="325">
        <v>1000</v>
      </c>
      <c r="D78" s="324"/>
      <c r="E78" s="307"/>
      <c r="F78" s="200"/>
    </row>
    <row r="79" spans="1:6" s="172" customFormat="1" ht="18" customHeight="1" x14ac:dyDescent="0.25">
      <c r="A79" s="307"/>
      <c r="B79" s="323" t="s">
        <v>919</v>
      </c>
      <c r="C79" s="325">
        <v>1000</v>
      </c>
      <c r="D79" s="324"/>
      <c r="E79" s="307"/>
      <c r="F79" s="200"/>
    </row>
    <row r="80" spans="1:6" s="172" customFormat="1" ht="18" customHeight="1" x14ac:dyDescent="0.25">
      <c r="A80" s="307"/>
      <c r="B80" s="323" t="s">
        <v>937</v>
      </c>
      <c r="C80" s="325">
        <v>1000</v>
      </c>
      <c r="D80" s="324"/>
      <c r="E80" s="307"/>
      <c r="F80" s="200"/>
    </row>
    <row r="81" spans="1:6" s="172" customFormat="1" ht="20.25" customHeight="1" x14ac:dyDescent="0.25">
      <c r="A81" s="107"/>
      <c r="B81" s="170" t="s">
        <v>17</v>
      </c>
      <c r="C81" s="118" t="s">
        <v>215</v>
      </c>
      <c r="D81" s="107" t="s">
        <v>215</v>
      </c>
      <c r="E81" s="107" t="s">
        <v>215</v>
      </c>
      <c r="F81" s="189"/>
    </row>
    <row r="82" spans="1:6" s="172" customFormat="1" ht="78" customHeight="1" x14ac:dyDescent="0.25">
      <c r="A82" s="107"/>
      <c r="B82" s="171" t="s">
        <v>18</v>
      </c>
      <c r="C82" s="118" t="s">
        <v>215</v>
      </c>
      <c r="D82" s="107" t="s">
        <v>215</v>
      </c>
      <c r="E82" s="107" t="s">
        <v>215</v>
      </c>
      <c r="F82" s="189"/>
    </row>
    <row r="83" spans="1:6" s="172" customFormat="1" ht="18.75" customHeight="1" x14ac:dyDescent="0.25">
      <c r="A83" s="107"/>
      <c r="B83" s="170" t="s">
        <v>511</v>
      </c>
      <c r="C83" s="118" t="s">
        <v>215</v>
      </c>
      <c r="D83" s="107" t="s">
        <v>215</v>
      </c>
      <c r="E83" s="107" t="s">
        <v>215</v>
      </c>
      <c r="F83" s="189"/>
    </row>
    <row r="84" spans="1:6" s="316" customFormat="1" ht="36" customHeight="1" x14ac:dyDescent="0.25">
      <c r="A84" s="312" t="s">
        <v>512</v>
      </c>
      <c r="B84" s="313"/>
      <c r="C84" s="314">
        <v>17000</v>
      </c>
      <c r="D84" s="314">
        <f>SUM(D71:D83)</f>
        <v>0</v>
      </c>
      <c r="E84" s="314">
        <f>SUM(E71:E83)</f>
        <v>0</v>
      </c>
      <c r="F84" s="274"/>
    </row>
    <row r="85" spans="1:6" ht="18.75" x14ac:dyDescent="0.25">
      <c r="A85" s="379" t="s">
        <v>514</v>
      </c>
      <c r="B85" s="379"/>
      <c r="C85" s="379"/>
      <c r="D85" s="379"/>
      <c r="E85" s="379"/>
      <c r="F85" s="189"/>
    </row>
    <row r="86" spans="1:6" s="172" customFormat="1" ht="18.75" x14ac:dyDescent="0.25">
      <c r="A86" s="107"/>
      <c r="B86" s="170" t="s">
        <v>16</v>
      </c>
      <c r="C86" s="118" t="s">
        <v>215</v>
      </c>
      <c r="D86" s="107" t="s">
        <v>215</v>
      </c>
      <c r="E86" s="107" t="s">
        <v>215</v>
      </c>
      <c r="F86" s="189"/>
    </row>
    <row r="87" spans="1:6" s="172" customFormat="1" ht="18.75" x14ac:dyDescent="0.25">
      <c r="A87" s="107"/>
      <c r="B87" s="170" t="s">
        <v>17</v>
      </c>
      <c r="C87" s="118">
        <v>4000</v>
      </c>
      <c r="D87" s="107" t="s">
        <v>215</v>
      </c>
      <c r="E87" s="107" t="s">
        <v>215</v>
      </c>
      <c r="F87" s="203"/>
    </row>
    <row r="88" spans="1:6" s="172" customFormat="1" ht="75" x14ac:dyDescent="0.25">
      <c r="A88" s="107"/>
      <c r="B88" s="171" t="s">
        <v>18</v>
      </c>
      <c r="C88" s="118" t="s">
        <v>215</v>
      </c>
      <c r="D88" s="107" t="s">
        <v>215</v>
      </c>
      <c r="E88" s="107" t="s">
        <v>215</v>
      </c>
      <c r="F88" s="201"/>
    </row>
    <row r="89" spans="1:6" s="172" customFormat="1" ht="18.75" x14ac:dyDescent="0.25">
      <c r="A89" s="107"/>
      <c r="B89" s="170" t="s">
        <v>511</v>
      </c>
      <c r="C89" s="118" t="s">
        <v>215</v>
      </c>
      <c r="D89" s="107" t="s">
        <v>215</v>
      </c>
      <c r="E89" s="107" t="s">
        <v>215</v>
      </c>
      <c r="F89" s="201"/>
    </row>
    <row r="90" spans="1:6" s="316" customFormat="1" ht="47.25" x14ac:dyDescent="0.25">
      <c r="A90" s="312" t="s">
        <v>512</v>
      </c>
      <c r="B90" s="313"/>
      <c r="C90" s="314">
        <f>SUM(C86:C89)</f>
        <v>4000</v>
      </c>
      <c r="D90" s="314">
        <f>SUM(D86:D89)</f>
        <v>0</v>
      </c>
      <c r="E90" s="314">
        <f>SUM(E86:E89)</f>
        <v>0</v>
      </c>
      <c r="F90" s="274"/>
    </row>
    <row r="91" spans="1:6" s="172" customFormat="1" ht="18.75" x14ac:dyDescent="0.25">
      <c r="A91" s="379" t="s">
        <v>902</v>
      </c>
      <c r="B91" s="379"/>
      <c r="C91" s="379"/>
      <c r="D91" s="379"/>
      <c r="E91" s="379"/>
      <c r="F91" s="189"/>
    </row>
    <row r="92" spans="1:6" s="172" customFormat="1" ht="18.75" x14ac:dyDescent="0.25">
      <c r="A92" s="107"/>
      <c r="B92" s="170" t="s">
        <v>16</v>
      </c>
      <c r="C92" s="118" t="s">
        <v>215</v>
      </c>
      <c r="D92" s="107" t="s">
        <v>215</v>
      </c>
      <c r="E92" s="107" t="s">
        <v>215</v>
      </c>
      <c r="F92" s="189"/>
    </row>
    <row r="93" spans="1:6" s="172" customFormat="1" ht="19.5" customHeight="1" x14ac:dyDescent="0.25">
      <c r="A93" s="107"/>
      <c r="B93" s="170" t="s">
        <v>17</v>
      </c>
      <c r="C93" s="135">
        <v>13500</v>
      </c>
      <c r="D93" s="107" t="s">
        <v>215</v>
      </c>
      <c r="E93" s="107" t="s">
        <v>215</v>
      </c>
      <c r="F93" s="200">
        <v>56</v>
      </c>
    </row>
    <row r="94" spans="1:6" s="172" customFormat="1" ht="75" x14ac:dyDescent="0.25">
      <c r="A94" s="107"/>
      <c r="B94" s="171" t="s">
        <v>18</v>
      </c>
      <c r="C94" s="118" t="s">
        <v>215</v>
      </c>
      <c r="D94" s="107" t="s">
        <v>215</v>
      </c>
      <c r="E94" s="107" t="s">
        <v>215</v>
      </c>
      <c r="F94" s="189"/>
    </row>
    <row r="95" spans="1:6" s="172" customFormat="1" ht="18.75" x14ac:dyDescent="0.25">
      <c r="A95" s="107"/>
      <c r="B95" s="170" t="s">
        <v>511</v>
      </c>
      <c r="C95" s="118" t="s">
        <v>215</v>
      </c>
      <c r="D95" s="107" t="s">
        <v>215</v>
      </c>
      <c r="E95" s="107" t="s">
        <v>215</v>
      </c>
      <c r="F95" s="189"/>
    </row>
    <row r="96" spans="1:6" s="316" customFormat="1" ht="31.5" x14ac:dyDescent="0.25">
      <c r="A96" s="312" t="s">
        <v>901</v>
      </c>
      <c r="B96" s="313"/>
      <c r="C96" s="314">
        <f>SUM(C92:C95)</f>
        <v>13500</v>
      </c>
      <c r="D96" s="314">
        <f>SUM(D92:D95)</f>
        <v>0</v>
      </c>
      <c r="E96" s="314">
        <f>SUM(E92:E95)</f>
        <v>0</v>
      </c>
      <c r="F96" s="274">
        <v>56</v>
      </c>
    </row>
    <row r="97" spans="1:6" s="172" customFormat="1" ht="18.75" x14ac:dyDescent="0.25">
      <c r="A97" s="379" t="s">
        <v>515</v>
      </c>
      <c r="B97" s="379"/>
      <c r="C97" s="379"/>
      <c r="D97" s="379"/>
      <c r="E97" s="379"/>
      <c r="F97" s="189"/>
    </row>
    <row r="98" spans="1:6" s="172" customFormat="1" ht="18.75" x14ac:dyDescent="0.25">
      <c r="A98" s="107"/>
      <c r="B98" s="170" t="s">
        <v>16</v>
      </c>
      <c r="C98" s="135">
        <v>5000</v>
      </c>
      <c r="D98" s="107" t="s">
        <v>215</v>
      </c>
      <c r="E98" s="107" t="s">
        <v>215</v>
      </c>
      <c r="F98" s="189"/>
    </row>
    <row r="99" spans="1:6" s="172" customFormat="1" ht="18.75" x14ac:dyDescent="0.25">
      <c r="A99" s="307"/>
      <c r="B99" s="311" t="s">
        <v>938</v>
      </c>
      <c r="C99" s="246">
        <v>5000</v>
      </c>
      <c r="D99" s="307"/>
      <c r="E99" s="307"/>
      <c r="F99" s="306"/>
    </row>
    <row r="100" spans="1:6" s="172" customFormat="1" ht="18.75" x14ac:dyDescent="0.25">
      <c r="A100" s="107"/>
      <c r="B100" s="170" t="s">
        <v>17</v>
      </c>
      <c r="C100" s="118" t="s">
        <v>215</v>
      </c>
      <c r="D100" s="107" t="s">
        <v>215</v>
      </c>
      <c r="E100" s="107" t="s">
        <v>215</v>
      </c>
      <c r="F100" s="189"/>
    </row>
    <row r="101" spans="1:6" ht="75" x14ac:dyDescent="0.25">
      <c r="A101" s="107"/>
      <c r="B101" s="171" t="s">
        <v>18</v>
      </c>
      <c r="C101" s="118" t="s">
        <v>215</v>
      </c>
      <c r="D101" s="107" t="s">
        <v>215</v>
      </c>
      <c r="E101" s="107" t="s">
        <v>215</v>
      </c>
      <c r="F101" s="189"/>
    </row>
    <row r="102" spans="1:6" ht="18.75" x14ac:dyDescent="0.25">
      <c r="A102" s="107"/>
      <c r="B102" s="170" t="s">
        <v>511</v>
      </c>
      <c r="C102" s="118" t="s">
        <v>215</v>
      </c>
      <c r="D102" s="107" t="s">
        <v>215</v>
      </c>
      <c r="E102" s="107" t="s">
        <v>215</v>
      </c>
      <c r="F102" s="189"/>
    </row>
    <row r="103" spans="1:6" s="316" customFormat="1" ht="47.25" x14ac:dyDescent="0.25">
      <c r="A103" s="312" t="s">
        <v>512</v>
      </c>
      <c r="B103" s="313"/>
      <c r="C103" s="314">
        <v>5000</v>
      </c>
      <c r="D103" s="314">
        <f>SUM(D98:D102)</f>
        <v>0</v>
      </c>
      <c r="E103" s="314">
        <f>SUM(E98:E102)</f>
        <v>0</v>
      </c>
      <c r="F103" s="274"/>
    </row>
    <row r="104" spans="1:6" s="172" customFormat="1" ht="18.75" x14ac:dyDescent="0.25">
      <c r="A104" s="379" t="s">
        <v>903</v>
      </c>
      <c r="B104" s="379"/>
      <c r="C104" s="379"/>
      <c r="D104" s="379"/>
      <c r="E104" s="379"/>
      <c r="F104" s="189"/>
    </row>
    <row r="105" spans="1:6" s="172" customFormat="1" ht="18.75" x14ac:dyDescent="0.25">
      <c r="A105" s="107"/>
      <c r="B105" s="170" t="s">
        <v>16</v>
      </c>
      <c r="C105" s="118" t="s">
        <v>215</v>
      </c>
      <c r="D105" s="107" t="s">
        <v>215</v>
      </c>
      <c r="E105" s="107" t="s">
        <v>215</v>
      </c>
      <c r="F105" s="189"/>
    </row>
    <row r="106" spans="1:6" s="172" customFormat="1" ht="18.75" x14ac:dyDescent="0.25">
      <c r="A106" s="107"/>
      <c r="B106" s="170" t="s">
        <v>17</v>
      </c>
      <c r="C106" s="118">
        <v>10000</v>
      </c>
      <c r="D106" s="107" t="s">
        <v>215</v>
      </c>
      <c r="E106" s="107" t="s">
        <v>215</v>
      </c>
      <c r="F106" s="189"/>
    </row>
    <row r="107" spans="1:6" s="172" customFormat="1" ht="75" x14ac:dyDescent="0.25">
      <c r="A107" s="107"/>
      <c r="B107" s="171" t="s">
        <v>18</v>
      </c>
      <c r="C107" s="118" t="s">
        <v>215</v>
      </c>
      <c r="D107" s="107" t="s">
        <v>215</v>
      </c>
      <c r="E107" s="107" t="s">
        <v>215</v>
      </c>
      <c r="F107" s="189"/>
    </row>
    <row r="108" spans="1:6" s="172" customFormat="1" ht="18.75" x14ac:dyDescent="0.25">
      <c r="A108" s="107"/>
      <c r="B108" s="170" t="s">
        <v>511</v>
      </c>
      <c r="C108" s="118">
        <v>3000</v>
      </c>
      <c r="D108" s="107" t="s">
        <v>215</v>
      </c>
      <c r="E108" s="107" t="s">
        <v>215</v>
      </c>
      <c r="F108" s="202"/>
    </row>
    <row r="109" spans="1:6" s="316" customFormat="1" ht="31.5" x14ac:dyDescent="0.25">
      <c r="A109" s="312" t="s">
        <v>901</v>
      </c>
      <c r="B109" s="313"/>
      <c r="C109" s="314">
        <f>SUM(C105:C108)</f>
        <v>13000</v>
      </c>
      <c r="D109" s="314">
        <f>SUM(D105:D108)</f>
        <v>0</v>
      </c>
      <c r="E109" s="314">
        <f>SUM(E105:E108)</f>
        <v>0</v>
      </c>
      <c r="F109" s="326"/>
    </row>
    <row r="110" spans="1:6" s="172" customFormat="1" ht="18.75" x14ac:dyDescent="0.25">
      <c r="A110" s="379" t="s">
        <v>529</v>
      </c>
      <c r="B110" s="379"/>
      <c r="C110" s="379"/>
      <c r="D110" s="379"/>
      <c r="E110" s="379"/>
      <c r="F110" s="189"/>
    </row>
    <row r="111" spans="1:6" s="172" customFormat="1" ht="18.75" x14ac:dyDescent="0.3">
      <c r="A111" s="107"/>
      <c r="B111" s="327" t="s">
        <v>16</v>
      </c>
      <c r="C111" s="328">
        <f>C112+C113+C114+C115+C116</f>
        <v>17200</v>
      </c>
      <c r="D111" s="107" t="s">
        <v>215</v>
      </c>
      <c r="E111" s="107" t="s">
        <v>215</v>
      </c>
      <c r="F111" s="189">
        <v>9.4</v>
      </c>
    </row>
    <row r="112" spans="1:6" s="172" customFormat="1" ht="18.75" x14ac:dyDescent="0.25">
      <c r="A112" s="307"/>
      <c r="B112" s="317" t="s">
        <v>939</v>
      </c>
      <c r="C112" s="118">
        <v>2000</v>
      </c>
      <c r="D112" s="307"/>
      <c r="E112" s="307"/>
      <c r="F112" s="306">
        <v>3</v>
      </c>
    </row>
    <row r="113" spans="1:6" s="172" customFormat="1" ht="18.75" x14ac:dyDescent="0.25">
      <c r="A113" s="307"/>
      <c r="B113" s="317" t="s">
        <v>940</v>
      </c>
      <c r="C113" s="118">
        <v>3700</v>
      </c>
      <c r="D113" s="307"/>
      <c r="E113" s="307"/>
      <c r="F113" s="306"/>
    </row>
    <row r="114" spans="1:6" s="172" customFormat="1" ht="31.5" x14ac:dyDescent="0.25">
      <c r="A114" s="307"/>
      <c r="B114" s="317" t="s">
        <v>941</v>
      </c>
      <c r="C114" s="118">
        <v>3500</v>
      </c>
      <c r="D114" s="307"/>
      <c r="E114" s="307"/>
      <c r="F114" s="306">
        <v>3.4</v>
      </c>
    </row>
    <row r="115" spans="1:6" s="172" customFormat="1" ht="18.75" x14ac:dyDescent="0.25">
      <c r="A115" s="307"/>
      <c r="B115" s="317" t="s">
        <v>942</v>
      </c>
      <c r="C115" s="118">
        <v>3000</v>
      </c>
      <c r="D115" s="307"/>
      <c r="E115" s="307"/>
      <c r="F115" s="306">
        <v>3</v>
      </c>
    </row>
    <row r="116" spans="1:6" s="172" customFormat="1" ht="31.5" x14ac:dyDescent="0.25">
      <c r="A116" s="307"/>
      <c r="B116" s="317" t="s">
        <v>943</v>
      </c>
      <c r="C116" s="118">
        <v>5000</v>
      </c>
      <c r="D116" s="307"/>
      <c r="E116" s="307"/>
      <c r="F116" s="306"/>
    </row>
    <row r="117" spans="1:6" s="172" customFormat="1" ht="18.75" x14ac:dyDescent="0.25">
      <c r="A117" s="107"/>
      <c r="B117" s="170" t="s">
        <v>17</v>
      </c>
      <c r="C117" s="118">
        <v>7500</v>
      </c>
      <c r="D117" s="107" t="s">
        <v>215</v>
      </c>
      <c r="E117" s="107" t="s">
        <v>215</v>
      </c>
      <c r="F117" s="189"/>
    </row>
    <row r="118" spans="1:6" s="172" customFormat="1" ht="75" x14ac:dyDescent="0.25">
      <c r="A118" s="107"/>
      <c r="B118" s="171" t="s">
        <v>18</v>
      </c>
      <c r="C118" s="118" t="s">
        <v>215</v>
      </c>
      <c r="D118" s="107" t="s">
        <v>215</v>
      </c>
      <c r="E118" s="107" t="s">
        <v>215</v>
      </c>
      <c r="F118" s="189"/>
    </row>
    <row r="119" spans="1:6" s="172" customFormat="1" ht="18.75" x14ac:dyDescent="0.25">
      <c r="A119" s="107"/>
      <c r="B119" s="170" t="s">
        <v>511</v>
      </c>
      <c r="C119" s="118" t="s">
        <v>215</v>
      </c>
      <c r="D119" s="107" t="s">
        <v>215</v>
      </c>
      <c r="E119" s="107" t="s">
        <v>215</v>
      </c>
      <c r="F119" s="189"/>
    </row>
    <row r="120" spans="1:6" s="316" customFormat="1" ht="47.25" x14ac:dyDescent="0.25">
      <c r="A120" s="312" t="s">
        <v>512</v>
      </c>
      <c r="B120" s="313"/>
      <c r="C120" s="314">
        <f>C111+C117</f>
        <v>24700</v>
      </c>
      <c r="D120" s="314">
        <f>SUM(D111:D119)</f>
        <v>0</v>
      </c>
      <c r="E120" s="314">
        <f>SUM(E111:E119)</f>
        <v>0</v>
      </c>
      <c r="F120" s="274">
        <v>9.4</v>
      </c>
    </row>
    <row r="121" spans="1:6" s="163" customFormat="1" ht="18.75" x14ac:dyDescent="0.25">
      <c r="A121" s="380" t="s">
        <v>904</v>
      </c>
      <c r="B121" s="380"/>
      <c r="C121" s="380"/>
      <c r="D121" s="380"/>
      <c r="E121" s="380"/>
      <c r="F121" s="310"/>
    </row>
    <row r="122" spans="1:6" s="172" customFormat="1" ht="18.75" x14ac:dyDescent="0.25">
      <c r="A122" s="176"/>
      <c r="B122" s="170" t="s">
        <v>16</v>
      </c>
      <c r="C122" s="118" t="s">
        <v>215</v>
      </c>
      <c r="D122" s="176" t="s">
        <v>215</v>
      </c>
      <c r="E122" s="176" t="s">
        <v>215</v>
      </c>
      <c r="F122" s="158">
        <v>6</v>
      </c>
    </row>
    <row r="123" spans="1:6" s="172" customFormat="1" ht="18.75" x14ac:dyDescent="0.25">
      <c r="A123" s="176"/>
      <c r="B123" s="170" t="s">
        <v>17</v>
      </c>
      <c r="C123" s="118">
        <v>1500</v>
      </c>
      <c r="D123" s="176" t="s">
        <v>215</v>
      </c>
      <c r="E123" s="176" t="s">
        <v>215</v>
      </c>
      <c r="F123" s="206"/>
    </row>
    <row r="124" spans="1:6" s="172" customFormat="1" ht="75" x14ac:dyDescent="0.25">
      <c r="A124" s="176"/>
      <c r="B124" s="171" t="s">
        <v>18</v>
      </c>
      <c r="C124" s="118" t="s">
        <v>215</v>
      </c>
      <c r="D124" s="176" t="s">
        <v>215</v>
      </c>
      <c r="E124" s="176" t="s">
        <v>215</v>
      </c>
      <c r="F124" s="204"/>
    </row>
    <row r="125" spans="1:6" s="172" customFormat="1" ht="18.75" x14ac:dyDescent="0.25">
      <c r="A125" s="176"/>
      <c r="B125" s="170" t="s">
        <v>511</v>
      </c>
      <c r="C125" s="118" t="s">
        <v>215</v>
      </c>
      <c r="D125" s="176" t="s">
        <v>215</v>
      </c>
      <c r="E125" s="176" t="s">
        <v>215</v>
      </c>
      <c r="F125" s="204"/>
    </row>
    <row r="126" spans="1:6" s="316" customFormat="1" ht="31.5" x14ac:dyDescent="0.25">
      <c r="A126" s="312" t="s">
        <v>901</v>
      </c>
      <c r="B126" s="313"/>
      <c r="C126" s="314">
        <f>SUM(C122:C125)</f>
        <v>1500</v>
      </c>
      <c r="D126" s="314">
        <f>SUM(D122:D125)</f>
        <v>0</v>
      </c>
      <c r="E126" s="314">
        <f>SUM(E122:E125)</f>
        <v>0</v>
      </c>
      <c r="F126" s="274">
        <v>6</v>
      </c>
    </row>
    <row r="127" spans="1:6" s="172" customFormat="1" ht="18.75" x14ac:dyDescent="0.25">
      <c r="A127" s="379" t="s">
        <v>516</v>
      </c>
      <c r="B127" s="379"/>
      <c r="C127" s="379"/>
      <c r="D127" s="379"/>
      <c r="E127" s="379"/>
      <c r="F127" s="189"/>
    </row>
    <row r="128" spans="1:6" s="172" customFormat="1" ht="18.75" x14ac:dyDescent="0.25">
      <c r="A128" s="107"/>
      <c r="B128" s="170" t="s">
        <v>16</v>
      </c>
      <c r="C128" s="118">
        <v>2000</v>
      </c>
      <c r="D128" s="107" t="s">
        <v>215</v>
      </c>
      <c r="E128" s="107" t="s">
        <v>215</v>
      </c>
      <c r="F128" s="205"/>
    </row>
    <row r="129" spans="1:6" s="172" customFormat="1" ht="15.75" x14ac:dyDescent="0.25">
      <c r="A129" s="309"/>
      <c r="B129" s="311" t="s">
        <v>944</v>
      </c>
      <c r="C129" s="118">
        <v>2000</v>
      </c>
      <c r="D129" s="309"/>
      <c r="E129" s="309"/>
      <c r="F129" s="205"/>
    </row>
    <row r="130" spans="1:6" s="172" customFormat="1" ht="18.75" x14ac:dyDescent="0.25">
      <c r="A130" s="107"/>
      <c r="B130" s="170" t="s">
        <v>17</v>
      </c>
      <c r="C130" s="118" t="s">
        <v>215</v>
      </c>
      <c r="D130" s="107" t="s">
        <v>215</v>
      </c>
      <c r="E130" s="107" t="s">
        <v>215</v>
      </c>
      <c r="F130" s="189"/>
    </row>
    <row r="131" spans="1:6" s="172" customFormat="1" ht="75" x14ac:dyDescent="0.25">
      <c r="A131" s="107"/>
      <c r="B131" s="171" t="s">
        <v>18</v>
      </c>
      <c r="C131" s="118" t="s">
        <v>215</v>
      </c>
      <c r="D131" s="107" t="s">
        <v>215</v>
      </c>
      <c r="E131" s="107" t="s">
        <v>215</v>
      </c>
      <c r="F131" s="189"/>
    </row>
    <row r="132" spans="1:6" s="172" customFormat="1" ht="18.75" x14ac:dyDescent="0.25">
      <c r="A132" s="107"/>
      <c r="B132" s="170" t="s">
        <v>511</v>
      </c>
      <c r="C132" s="118" t="s">
        <v>215</v>
      </c>
      <c r="D132" s="107" t="s">
        <v>215</v>
      </c>
      <c r="E132" s="107" t="s">
        <v>215</v>
      </c>
      <c r="F132" s="189"/>
    </row>
    <row r="133" spans="1:6" s="316" customFormat="1" ht="47.25" x14ac:dyDescent="0.25">
      <c r="A133" s="312" t="s">
        <v>512</v>
      </c>
      <c r="B133" s="313"/>
      <c r="C133" s="314">
        <v>2000</v>
      </c>
      <c r="D133" s="314">
        <f>SUM(D128:D132)</f>
        <v>0</v>
      </c>
      <c r="E133" s="314">
        <f>SUM(E128:E132)</f>
        <v>0</v>
      </c>
      <c r="F133" s="274"/>
    </row>
    <row r="134" spans="1:6" s="172" customFormat="1" ht="18.75" x14ac:dyDescent="0.25">
      <c r="A134" s="379" t="s">
        <v>517</v>
      </c>
      <c r="B134" s="379"/>
      <c r="C134" s="379"/>
      <c r="D134" s="379"/>
      <c r="E134" s="379"/>
      <c r="F134" s="189"/>
    </row>
    <row r="135" spans="1:6" s="172" customFormat="1" ht="18.75" x14ac:dyDescent="0.25">
      <c r="A135" s="107"/>
      <c r="B135" s="170" t="s">
        <v>16</v>
      </c>
      <c r="C135" s="118">
        <f>C136+C137+C138+C139+C140</f>
        <v>5000</v>
      </c>
      <c r="D135" s="107" t="s">
        <v>215</v>
      </c>
      <c r="E135" s="107" t="s">
        <v>215</v>
      </c>
      <c r="F135" s="189">
        <v>5</v>
      </c>
    </row>
    <row r="136" spans="1:6" s="172" customFormat="1" ht="18.75" x14ac:dyDescent="0.25">
      <c r="A136" s="309"/>
      <c r="B136" s="311" t="s">
        <v>945</v>
      </c>
      <c r="C136" s="118">
        <v>1000</v>
      </c>
      <c r="D136" s="309"/>
      <c r="E136" s="309"/>
      <c r="F136" s="308"/>
    </row>
    <row r="137" spans="1:6" s="172" customFormat="1" ht="18.75" x14ac:dyDescent="0.25">
      <c r="A137" s="309"/>
      <c r="B137" s="311" t="s">
        <v>946</v>
      </c>
      <c r="C137" s="118">
        <v>1000</v>
      </c>
      <c r="D137" s="309"/>
      <c r="E137" s="309"/>
      <c r="F137" s="308"/>
    </row>
    <row r="138" spans="1:6" s="172" customFormat="1" ht="18.75" x14ac:dyDescent="0.25">
      <c r="A138" s="309"/>
      <c r="B138" s="311" t="s">
        <v>947</v>
      </c>
      <c r="C138" s="118">
        <v>1000</v>
      </c>
      <c r="D138" s="309"/>
      <c r="E138" s="309"/>
      <c r="F138" s="308"/>
    </row>
    <row r="139" spans="1:6" s="172" customFormat="1" ht="18.75" x14ac:dyDescent="0.25">
      <c r="A139" s="309"/>
      <c r="B139" s="311" t="s">
        <v>948</v>
      </c>
      <c r="C139" s="118">
        <v>1000</v>
      </c>
      <c r="D139" s="309"/>
      <c r="E139" s="309"/>
      <c r="F139" s="308"/>
    </row>
    <row r="140" spans="1:6" s="172" customFormat="1" ht="18.75" x14ac:dyDescent="0.25">
      <c r="A140" s="309"/>
      <c r="B140" s="311" t="s">
        <v>949</v>
      </c>
      <c r="C140" s="118">
        <v>1000</v>
      </c>
      <c r="D140" s="309"/>
      <c r="E140" s="309"/>
      <c r="F140" s="308"/>
    </row>
    <row r="141" spans="1:6" s="172" customFormat="1" ht="18.75" x14ac:dyDescent="0.25">
      <c r="A141" s="107"/>
      <c r="B141" s="170" t="s">
        <v>17</v>
      </c>
      <c r="C141" s="118">
        <v>0</v>
      </c>
      <c r="D141" s="107" t="s">
        <v>215</v>
      </c>
      <c r="E141" s="107" t="s">
        <v>215</v>
      </c>
      <c r="F141" s="189"/>
    </row>
    <row r="142" spans="1:6" s="172" customFormat="1" ht="75" x14ac:dyDescent="0.25">
      <c r="A142" s="107"/>
      <c r="B142" s="171" t="s">
        <v>18</v>
      </c>
      <c r="C142" s="118">
        <v>0</v>
      </c>
      <c r="D142" s="107" t="s">
        <v>215</v>
      </c>
      <c r="E142" s="107" t="s">
        <v>215</v>
      </c>
      <c r="F142" s="189"/>
    </row>
    <row r="143" spans="1:6" s="172" customFormat="1" ht="18.75" x14ac:dyDescent="0.25">
      <c r="A143" s="107"/>
      <c r="B143" s="170" t="s">
        <v>511</v>
      </c>
      <c r="C143" s="118">
        <v>0</v>
      </c>
      <c r="D143" s="107" t="s">
        <v>215</v>
      </c>
      <c r="E143" s="107" t="s">
        <v>215</v>
      </c>
      <c r="F143" s="189"/>
    </row>
    <row r="144" spans="1:6" s="316" customFormat="1" ht="47.25" x14ac:dyDescent="0.25">
      <c r="A144" s="312" t="s">
        <v>512</v>
      </c>
      <c r="B144" s="313"/>
      <c r="C144" s="314">
        <f>C135+C141+C142+C143</f>
        <v>5000</v>
      </c>
      <c r="D144" s="314">
        <f>SUM(D135:D143)</f>
        <v>0</v>
      </c>
      <c r="E144" s="314">
        <f>SUM(E135:E143)</f>
        <v>0</v>
      </c>
      <c r="F144" s="274">
        <v>5</v>
      </c>
    </row>
    <row r="145" spans="1:6" s="172" customFormat="1" ht="18.75" x14ac:dyDescent="0.25">
      <c r="A145" s="379" t="s">
        <v>905</v>
      </c>
      <c r="B145" s="379"/>
      <c r="C145" s="379"/>
      <c r="D145" s="379"/>
      <c r="E145" s="379"/>
      <c r="F145" s="189"/>
    </row>
    <row r="146" spans="1:6" s="172" customFormat="1" ht="18.75" customHeight="1" x14ac:dyDescent="0.25">
      <c r="A146" s="107"/>
      <c r="B146" s="170" t="s">
        <v>16</v>
      </c>
      <c r="C146" s="135">
        <f>C147+C148+C149+C150+C151+C152+C153+C154+C155+C156+C157+C158+C159+C160</f>
        <v>43200</v>
      </c>
      <c r="D146" s="135">
        <f t="shared" ref="D146" si="0">D147+D148+D149+D150+D151+D152+D153+D154+D155+D156+D157+D158+D159+D160</f>
        <v>0</v>
      </c>
      <c r="E146" s="135"/>
      <c r="F146" s="189">
        <v>21.7</v>
      </c>
    </row>
    <row r="147" spans="1:6" s="172" customFormat="1" ht="18.75" customHeight="1" x14ac:dyDescent="0.25">
      <c r="A147" s="309"/>
      <c r="B147" s="329" t="s">
        <v>950</v>
      </c>
      <c r="C147" s="135">
        <v>4500</v>
      </c>
      <c r="D147" s="309"/>
      <c r="E147" s="309"/>
      <c r="F147" s="308"/>
    </row>
    <row r="148" spans="1:6" s="172" customFormat="1" ht="18.75" customHeight="1" x14ac:dyDescent="0.25">
      <c r="A148" s="309"/>
      <c r="B148" s="329" t="s">
        <v>951</v>
      </c>
      <c r="C148" s="135">
        <v>3000</v>
      </c>
      <c r="D148" s="309"/>
      <c r="E148" s="309"/>
      <c r="F148" s="308"/>
    </row>
    <row r="149" spans="1:6" s="172" customFormat="1" ht="18.75" customHeight="1" x14ac:dyDescent="0.25">
      <c r="A149" s="309"/>
      <c r="B149" s="329" t="s">
        <v>952</v>
      </c>
      <c r="C149" s="135">
        <v>2500</v>
      </c>
      <c r="D149" s="309"/>
      <c r="E149" s="309"/>
      <c r="F149" s="308"/>
    </row>
    <row r="150" spans="1:6" s="172" customFormat="1" ht="18.75" customHeight="1" x14ac:dyDescent="0.25">
      <c r="A150" s="309"/>
      <c r="B150" s="329" t="s">
        <v>953</v>
      </c>
      <c r="C150" s="135">
        <v>3500</v>
      </c>
      <c r="D150" s="309"/>
      <c r="E150" s="309"/>
      <c r="F150" s="308"/>
    </row>
    <row r="151" spans="1:6" s="172" customFormat="1" ht="18.75" customHeight="1" x14ac:dyDescent="0.25">
      <c r="A151" s="309"/>
      <c r="B151" s="329" t="s">
        <v>954</v>
      </c>
      <c r="C151" s="135">
        <v>2500</v>
      </c>
      <c r="D151" s="309"/>
      <c r="E151" s="309"/>
      <c r="F151" s="308"/>
    </row>
    <row r="152" spans="1:6" s="172" customFormat="1" ht="18.75" customHeight="1" x14ac:dyDescent="0.25">
      <c r="A152" s="309"/>
      <c r="B152" s="329" t="s">
        <v>955</v>
      </c>
      <c r="C152" s="135">
        <v>3000</v>
      </c>
      <c r="D152" s="309"/>
      <c r="E152" s="309"/>
      <c r="F152" s="308"/>
    </row>
    <row r="153" spans="1:6" s="172" customFormat="1" ht="18.75" customHeight="1" x14ac:dyDescent="0.25">
      <c r="A153" s="309"/>
      <c r="B153" s="329" t="s">
        <v>956</v>
      </c>
      <c r="C153" s="135">
        <v>6700</v>
      </c>
      <c r="D153" s="309"/>
      <c r="E153" s="309"/>
      <c r="F153" s="308"/>
    </row>
    <row r="154" spans="1:6" s="172" customFormat="1" ht="18.75" customHeight="1" x14ac:dyDescent="0.25">
      <c r="A154" s="309"/>
      <c r="B154" s="329" t="s">
        <v>957</v>
      </c>
      <c r="C154" s="135">
        <v>5000</v>
      </c>
      <c r="D154" s="309"/>
      <c r="E154" s="309"/>
      <c r="F154" s="308"/>
    </row>
    <row r="155" spans="1:6" s="172" customFormat="1" ht="18.75" customHeight="1" x14ac:dyDescent="0.25">
      <c r="A155" s="309"/>
      <c r="B155" s="329" t="s">
        <v>958</v>
      </c>
      <c r="C155" s="135">
        <v>1500</v>
      </c>
      <c r="D155" s="309"/>
      <c r="E155" s="309"/>
      <c r="F155" s="308"/>
    </row>
    <row r="156" spans="1:6" s="172" customFormat="1" ht="18.75" customHeight="1" x14ac:dyDescent="0.25">
      <c r="A156" s="309"/>
      <c r="B156" s="329" t="s">
        <v>959</v>
      </c>
      <c r="C156" s="135">
        <v>5000</v>
      </c>
      <c r="D156" s="309"/>
      <c r="E156" s="309"/>
      <c r="F156" s="308"/>
    </row>
    <row r="157" spans="1:6" s="172" customFormat="1" ht="18.75" customHeight="1" x14ac:dyDescent="0.25">
      <c r="A157" s="309"/>
      <c r="B157" s="329" t="s">
        <v>960</v>
      </c>
      <c r="C157" s="135">
        <v>2000</v>
      </c>
      <c r="D157" s="309"/>
      <c r="E157" s="309"/>
      <c r="F157" s="308"/>
    </row>
    <row r="158" spans="1:6" s="172" customFormat="1" ht="18.75" customHeight="1" x14ac:dyDescent="0.25">
      <c r="A158" s="309"/>
      <c r="B158" s="329" t="s">
        <v>961</v>
      </c>
      <c r="C158" s="135">
        <v>2500</v>
      </c>
      <c r="D158" s="309"/>
      <c r="E158" s="309"/>
      <c r="F158" s="308"/>
    </row>
    <row r="159" spans="1:6" s="172" customFormat="1" ht="18.75" customHeight="1" x14ac:dyDescent="0.25">
      <c r="A159" s="309"/>
      <c r="B159" s="329" t="s">
        <v>962</v>
      </c>
      <c r="C159" s="135">
        <v>1000</v>
      </c>
      <c r="D159" s="309"/>
      <c r="E159" s="309"/>
      <c r="F159" s="308"/>
    </row>
    <row r="160" spans="1:6" s="172" customFormat="1" ht="18.75" customHeight="1" x14ac:dyDescent="0.25">
      <c r="A160" s="309"/>
      <c r="B160" s="329" t="s">
        <v>963</v>
      </c>
      <c r="C160" s="135">
        <v>500</v>
      </c>
      <c r="D160" s="309"/>
      <c r="E160" s="309"/>
      <c r="F160" s="308"/>
    </row>
    <row r="161" spans="1:6" s="172" customFormat="1" ht="18.75" x14ac:dyDescent="0.25">
      <c r="A161" s="107"/>
      <c r="B161" s="170" t="s">
        <v>17</v>
      </c>
      <c r="C161" s="118">
        <v>0</v>
      </c>
      <c r="D161" s="107" t="s">
        <v>215</v>
      </c>
      <c r="E161" s="107">
        <v>0</v>
      </c>
      <c r="F161" s="189"/>
    </row>
    <row r="162" spans="1:6" s="172" customFormat="1" ht="75" x14ac:dyDescent="0.25">
      <c r="A162" s="107"/>
      <c r="B162" s="171" t="s">
        <v>18</v>
      </c>
      <c r="C162" s="118">
        <v>0</v>
      </c>
      <c r="D162" s="107" t="s">
        <v>215</v>
      </c>
      <c r="E162" s="107">
        <v>0</v>
      </c>
      <c r="F162" s="189"/>
    </row>
    <row r="163" spans="1:6" s="172" customFormat="1" ht="18.75" x14ac:dyDescent="0.25">
      <c r="A163" s="107"/>
      <c r="B163" s="170" t="s">
        <v>511</v>
      </c>
      <c r="C163" s="118">
        <v>0</v>
      </c>
      <c r="D163" s="107" t="s">
        <v>215</v>
      </c>
      <c r="E163" s="107">
        <v>0</v>
      </c>
      <c r="F163" s="189"/>
    </row>
    <row r="164" spans="1:6" s="316" customFormat="1" ht="31.5" x14ac:dyDescent="0.25">
      <c r="A164" s="312" t="s">
        <v>901</v>
      </c>
      <c r="B164" s="313"/>
      <c r="C164" s="314">
        <f>C162+C161+C146</f>
        <v>43200</v>
      </c>
      <c r="D164" s="314" t="s">
        <v>215</v>
      </c>
      <c r="E164" s="314">
        <f t="shared" ref="E164" si="1">E162+E161+E146</f>
        <v>0</v>
      </c>
      <c r="F164" s="274">
        <v>21.7</v>
      </c>
    </row>
    <row r="165" spans="1:6" s="172" customFormat="1" ht="18.75" x14ac:dyDescent="0.25">
      <c r="A165" s="379" t="s">
        <v>906</v>
      </c>
      <c r="B165" s="379"/>
      <c r="C165" s="379"/>
      <c r="D165" s="379"/>
      <c r="E165" s="379"/>
      <c r="F165" s="189"/>
    </row>
    <row r="166" spans="1:6" s="172" customFormat="1" ht="18.75" x14ac:dyDescent="0.25">
      <c r="A166" s="107"/>
      <c r="B166" s="170" t="s">
        <v>16</v>
      </c>
      <c r="C166" s="118">
        <f>C167+C168+C169+C170+C171+C172+C173</f>
        <v>8000</v>
      </c>
      <c r="D166" s="107">
        <v>0</v>
      </c>
      <c r="E166" s="107">
        <v>0</v>
      </c>
      <c r="F166" s="189">
        <v>40</v>
      </c>
    </row>
    <row r="167" spans="1:6" s="172" customFormat="1" ht="18.75" x14ac:dyDescent="0.25">
      <c r="A167" s="309"/>
      <c r="B167" s="170" t="s">
        <v>964</v>
      </c>
      <c r="C167" s="118">
        <v>2000</v>
      </c>
      <c r="D167" s="309"/>
      <c r="E167" s="309"/>
      <c r="F167" s="308"/>
    </row>
    <row r="168" spans="1:6" s="172" customFormat="1" ht="18.75" x14ac:dyDescent="0.25">
      <c r="A168" s="309"/>
      <c r="B168" s="170" t="s">
        <v>965</v>
      </c>
      <c r="C168" s="118">
        <v>1000</v>
      </c>
      <c r="D168" s="309"/>
      <c r="E168" s="309"/>
      <c r="F168" s="308"/>
    </row>
    <row r="169" spans="1:6" s="172" customFormat="1" ht="18.75" x14ac:dyDescent="0.25">
      <c r="A169" s="309"/>
      <c r="B169" s="170" t="s">
        <v>970</v>
      </c>
      <c r="C169" s="118">
        <v>1000</v>
      </c>
      <c r="D169" s="309"/>
      <c r="E169" s="309"/>
      <c r="F169" s="308"/>
    </row>
    <row r="170" spans="1:6" s="172" customFormat="1" ht="18.75" x14ac:dyDescent="0.25">
      <c r="A170" s="309"/>
      <c r="B170" s="170" t="s">
        <v>966</v>
      </c>
      <c r="C170" s="118">
        <v>1000</v>
      </c>
      <c r="D170" s="309"/>
      <c r="E170" s="309"/>
      <c r="F170" s="308"/>
    </row>
    <row r="171" spans="1:6" s="172" customFormat="1" ht="18.75" x14ac:dyDescent="0.25">
      <c r="A171" s="309"/>
      <c r="B171" s="170" t="s">
        <v>967</v>
      </c>
      <c r="C171" s="118">
        <v>1000</v>
      </c>
      <c r="D171" s="309"/>
      <c r="E171" s="309"/>
      <c r="F171" s="308"/>
    </row>
    <row r="172" spans="1:6" s="172" customFormat="1" ht="18.75" x14ac:dyDescent="0.25">
      <c r="A172" s="309"/>
      <c r="B172" s="170" t="s">
        <v>969</v>
      </c>
      <c r="C172" s="118">
        <v>1000</v>
      </c>
      <c r="D172" s="309"/>
      <c r="E172" s="309"/>
      <c r="F172" s="308"/>
    </row>
    <row r="173" spans="1:6" s="172" customFormat="1" ht="18.75" x14ac:dyDescent="0.25">
      <c r="A173" s="309"/>
      <c r="B173" s="170" t="s">
        <v>968</v>
      </c>
      <c r="C173" s="118">
        <v>1000</v>
      </c>
      <c r="D173" s="309"/>
      <c r="E173" s="309"/>
      <c r="F173" s="308"/>
    </row>
    <row r="174" spans="1:6" s="172" customFormat="1" ht="18.75" x14ac:dyDescent="0.25">
      <c r="A174" s="107"/>
      <c r="B174" s="170" t="s">
        <v>17</v>
      </c>
      <c r="C174" s="118">
        <v>0</v>
      </c>
      <c r="D174" s="107">
        <v>0</v>
      </c>
      <c r="E174" s="107">
        <v>0</v>
      </c>
      <c r="F174" s="189"/>
    </row>
    <row r="175" spans="1:6" s="172" customFormat="1" ht="75" x14ac:dyDescent="0.25">
      <c r="A175" s="107"/>
      <c r="B175" s="171" t="s">
        <v>18</v>
      </c>
      <c r="C175" s="118">
        <v>0</v>
      </c>
      <c r="D175" s="107">
        <v>0</v>
      </c>
      <c r="E175" s="107">
        <v>0</v>
      </c>
      <c r="F175" s="189"/>
    </row>
    <row r="176" spans="1:6" s="172" customFormat="1" ht="18.75" x14ac:dyDescent="0.25">
      <c r="A176" s="107"/>
      <c r="B176" s="170" t="s">
        <v>511</v>
      </c>
      <c r="C176" s="118">
        <v>0</v>
      </c>
      <c r="D176" s="107">
        <v>0</v>
      </c>
      <c r="E176" s="107">
        <v>0</v>
      </c>
      <c r="F176" s="189"/>
    </row>
    <row r="177" spans="1:6" s="316" customFormat="1" ht="31.5" x14ac:dyDescent="0.25">
      <c r="A177" s="312" t="s">
        <v>901</v>
      </c>
      <c r="B177" s="313"/>
      <c r="C177" s="314">
        <f>C166+C174+C175+C176</f>
        <v>8000</v>
      </c>
      <c r="D177" s="314">
        <f t="shared" ref="D177:F177" si="2">D166+D174+D175+D176</f>
        <v>0</v>
      </c>
      <c r="E177" s="314">
        <f t="shared" si="2"/>
        <v>0</v>
      </c>
      <c r="F177" s="314">
        <f t="shared" si="2"/>
        <v>40</v>
      </c>
    </row>
    <row r="178" spans="1:6" s="172" customFormat="1" ht="18.75" x14ac:dyDescent="0.25">
      <c r="A178" s="379" t="s">
        <v>907</v>
      </c>
      <c r="B178" s="379"/>
      <c r="C178" s="379"/>
      <c r="D178" s="379"/>
      <c r="E178" s="379"/>
      <c r="F178" s="189"/>
    </row>
    <row r="179" spans="1:6" s="172" customFormat="1" ht="18.75" x14ac:dyDescent="0.25">
      <c r="A179" s="107"/>
      <c r="B179" s="170" t="s">
        <v>16</v>
      </c>
      <c r="C179" s="118">
        <v>0</v>
      </c>
      <c r="D179" s="107">
        <v>0</v>
      </c>
      <c r="E179" s="107">
        <v>0</v>
      </c>
      <c r="F179" s="189"/>
    </row>
    <row r="180" spans="1:6" s="172" customFormat="1" ht="18.75" customHeight="1" x14ac:dyDescent="0.25">
      <c r="A180" s="107"/>
      <c r="B180" s="170" t="s">
        <v>17</v>
      </c>
      <c r="C180" s="135">
        <v>34000</v>
      </c>
      <c r="D180" s="107">
        <v>0</v>
      </c>
      <c r="E180" s="107">
        <v>36000</v>
      </c>
      <c r="F180" s="189">
        <v>23</v>
      </c>
    </row>
    <row r="181" spans="1:6" s="172" customFormat="1" ht="75" x14ac:dyDescent="0.25">
      <c r="A181" s="107"/>
      <c r="B181" s="171" t="s">
        <v>18</v>
      </c>
      <c r="C181" s="118">
        <v>0</v>
      </c>
      <c r="D181" s="107">
        <v>0</v>
      </c>
      <c r="E181" s="107">
        <v>0</v>
      </c>
      <c r="F181" s="189"/>
    </row>
    <row r="182" spans="1:6" s="172" customFormat="1" ht="18.75" x14ac:dyDescent="0.25">
      <c r="A182" s="107"/>
      <c r="B182" s="170" t="s">
        <v>511</v>
      </c>
      <c r="C182" s="118">
        <v>0</v>
      </c>
      <c r="D182" s="107">
        <v>0</v>
      </c>
      <c r="E182" s="107">
        <v>0</v>
      </c>
      <c r="F182" s="189"/>
    </row>
    <row r="183" spans="1:6" s="316" customFormat="1" ht="31.5" x14ac:dyDescent="0.25">
      <c r="A183" s="312" t="s">
        <v>901</v>
      </c>
      <c r="B183" s="313"/>
      <c r="C183" s="314">
        <f>SUM(C179:C182)</f>
        <v>34000</v>
      </c>
      <c r="D183" s="314">
        <f>SUM(D179:D182)</f>
        <v>0</v>
      </c>
      <c r="E183" s="314">
        <f>SUM(E179:E182)</f>
        <v>36000</v>
      </c>
      <c r="F183" s="274">
        <v>23</v>
      </c>
    </row>
    <row r="184" spans="1:6" ht="18.75" x14ac:dyDescent="0.25">
      <c r="A184" s="157"/>
      <c r="B184" s="177" t="s">
        <v>16</v>
      </c>
      <c r="C184" s="157">
        <f>C179+C166+C146+C135+C128+C111+C98+C71+C53+C37+C22+C14+C6</f>
        <v>183800</v>
      </c>
      <c r="D184" s="157"/>
      <c r="E184" s="157"/>
      <c r="F184" s="274">
        <f>F179+F166+F146+F135+F128+F122+F111+F105+F98+F92+F86+F70+F53+F37+F22+F14+F6</f>
        <v>82.100000000000009</v>
      </c>
    </row>
    <row r="185" spans="1:6" s="172" customFormat="1" ht="18.75" x14ac:dyDescent="0.25">
      <c r="A185" s="157"/>
      <c r="B185" s="177" t="s">
        <v>17</v>
      </c>
      <c r="C185" s="157">
        <f>C180+C174+C161+C123+C117+C106+C93+C87+C9</f>
        <v>71300</v>
      </c>
      <c r="D185" s="157"/>
      <c r="E185" s="157">
        <v>36000</v>
      </c>
      <c r="F185" s="274">
        <f>F180+F174+F161+F141+F130+F123+F117+F106+F100+F93+F87+F81+F66+F32+F17+F9</f>
        <v>79</v>
      </c>
    </row>
    <row r="186" spans="1:6" s="172" customFormat="1" ht="75" x14ac:dyDescent="0.25">
      <c r="A186" s="157"/>
      <c r="B186" s="178" t="s">
        <v>18</v>
      </c>
      <c r="C186" s="157"/>
      <c r="D186" s="157"/>
      <c r="E186" s="157"/>
      <c r="F186" s="274"/>
    </row>
    <row r="187" spans="1:6" s="172" customFormat="1" ht="18.75" x14ac:dyDescent="0.25">
      <c r="A187" s="157"/>
      <c r="B187" s="177" t="s">
        <v>511</v>
      </c>
      <c r="C187" s="157">
        <v>3000</v>
      </c>
      <c r="D187" s="157"/>
      <c r="E187" s="157"/>
      <c r="F187" s="274"/>
    </row>
    <row r="188" spans="1:6" ht="31.5" x14ac:dyDescent="0.25">
      <c r="A188" s="179" t="s">
        <v>181</v>
      </c>
      <c r="B188" s="179"/>
      <c r="C188" s="157">
        <f>C184+C185+C186+C187</f>
        <v>258100</v>
      </c>
      <c r="D188" s="157">
        <v>0</v>
      </c>
      <c r="E188" s="157">
        <f>E183+E177+E164+E144+E133+E126+E120+E109+E103+E96+E90+E84+E69+E35+E20+E12</f>
        <v>36000</v>
      </c>
      <c r="F188" s="274">
        <f>F184+F185+F186+F187</f>
        <v>161.10000000000002</v>
      </c>
    </row>
    <row r="189" spans="1:6" x14ac:dyDescent="0.25">
      <c r="A189" t="s">
        <v>545</v>
      </c>
    </row>
    <row r="191" spans="1:6" ht="15.75" x14ac:dyDescent="0.25">
      <c r="B191" s="39" t="s">
        <v>49</v>
      </c>
      <c r="C191" s="366" t="s">
        <v>305</v>
      </c>
      <c r="D191" s="366"/>
      <c r="E191" s="41"/>
    </row>
    <row r="192" spans="1:6" ht="15.75" x14ac:dyDescent="0.25">
      <c r="B192" s="39" t="s">
        <v>50</v>
      </c>
      <c r="C192" s="387" t="s">
        <v>51</v>
      </c>
      <c r="D192" s="387"/>
      <c r="E192" s="41"/>
    </row>
    <row r="193" spans="2:5" ht="15.75" x14ac:dyDescent="0.25">
      <c r="B193" s="39"/>
      <c r="C193" s="41"/>
      <c r="D193" s="41"/>
      <c r="E193" s="41"/>
    </row>
    <row r="194" spans="2:5" ht="15.75" x14ac:dyDescent="0.25">
      <c r="B194" s="39" t="s">
        <v>44</v>
      </c>
      <c r="C194" s="44" t="s">
        <v>317</v>
      </c>
      <c r="D194" s="44"/>
      <c r="E194" s="42" t="s">
        <v>425</v>
      </c>
    </row>
    <row r="195" spans="2:5" ht="15.75" x14ac:dyDescent="0.25">
      <c r="B195" s="39" t="s">
        <v>45</v>
      </c>
      <c r="C195" s="374" t="s">
        <v>52</v>
      </c>
      <c r="D195" s="374"/>
      <c r="E195" s="81" t="s">
        <v>54</v>
      </c>
    </row>
    <row r="196" spans="2:5" ht="15.75" x14ac:dyDescent="0.25">
      <c r="B196" s="39" t="s">
        <v>55</v>
      </c>
      <c r="C196" s="41"/>
      <c r="D196" s="41"/>
      <c r="E196" s="41"/>
    </row>
    <row r="197" spans="2:5" ht="15.75" x14ac:dyDescent="0.25">
      <c r="B197" s="39"/>
      <c r="C197" s="388" t="s">
        <v>184</v>
      </c>
      <c r="D197" s="388"/>
      <c r="E197" s="41"/>
    </row>
    <row r="198" spans="2:5" ht="15.75" x14ac:dyDescent="0.25">
      <c r="B198" s="39"/>
      <c r="C198" s="103" t="s">
        <v>57</v>
      </c>
      <c r="D198" s="103"/>
      <c r="E198" s="41"/>
    </row>
  </sheetData>
  <mergeCells count="23">
    <mergeCell ref="C192:D192"/>
    <mergeCell ref="A145:E145"/>
    <mergeCell ref="A127:E127"/>
    <mergeCell ref="C195:D195"/>
    <mergeCell ref="C197:D197"/>
    <mergeCell ref="A165:E165"/>
    <mergeCell ref="A178:E178"/>
    <mergeCell ref="A134:E134"/>
    <mergeCell ref="C191:D191"/>
    <mergeCell ref="A104:E104"/>
    <mergeCell ref="A110:E110"/>
    <mergeCell ref="A121:E121"/>
    <mergeCell ref="A1:F1"/>
    <mergeCell ref="A3:F3"/>
    <mergeCell ref="A5:F5"/>
    <mergeCell ref="A52:E52"/>
    <mergeCell ref="A70:E70"/>
    <mergeCell ref="A13:E13"/>
    <mergeCell ref="A21:E21"/>
    <mergeCell ref="A85:E85"/>
    <mergeCell ref="A91:E91"/>
    <mergeCell ref="A97:E97"/>
    <mergeCell ref="A36:E36"/>
  </mergeCells>
  <printOptions horizontalCentered="1"/>
  <pageMargins left="0.9055118110236221" right="0.51181102362204722" top="0.74803149606299213" bottom="0.74803149606299213" header="0.31496062992125984" footer="0.31496062992125984"/>
  <pageSetup paperSize="9" scale="5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28"/>
  <sheetViews>
    <sheetView workbookViewId="0">
      <pane xSplit="3" ySplit="4" topLeftCell="D5" activePane="bottomRight" state="frozen"/>
      <selection activeCell="L41" sqref="L41"/>
      <selection pane="topRight" activeCell="L41" sqref="L41"/>
      <selection pane="bottomLeft" activeCell="L41" sqref="L41"/>
      <selection pane="bottomRight" activeCell="J6" sqref="J6"/>
    </sheetView>
  </sheetViews>
  <sheetFormatPr defaultRowHeight="15" x14ac:dyDescent="0.25"/>
  <cols>
    <col min="1" max="1" width="16.140625" style="11" bestFit="1" customWidth="1"/>
    <col min="2" max="2" width="26.85546875" style="11" customWidth="1"/>
    <col min="3" max="3" width="23" style="11" customWidth="1"/>
    <col min="4" max="4" width="27" style="11" customWidth="1"/>
    <col min="5" max="5" width="20.5703125" style="11" customWidth="1"/>
    <col min="6" max="6" width="18.85546875" style="11" customWidth="1"/>
    <col min="7" max="7" width="20.28515625" style="11" customWidth="1"/>
    <col min="8" max="16384" width="9.140625" style="11"/>
  </cols>
  <sheetData>
    <row r="1" spans="1:7" ht="42" customHeight="1" x14ac:dyDescent="0.3">
      <c r="A1" s="381" t="s">
        <v>549</v>
      </c>
      <c r="B1" s="382"/>
      <c r="C1" s="382"/>
      <c r="D1" s="382"/>
      <c r="E1" s="382"/>
      <c r="F1" s="382"/>
      <c r="G1" s="382"/>
    </row>
    <row r="2" spans="1:7" ht="19.5" customHeight="1" x14ac:dyDescent="0.3">
      <c r="A2" s="24"/>
      <c r="B2" s="24"/>
      <c r="C2" s="24"/>
      <c r="D2" s="24"/>
      <c r="E2" s="24"/>
      <c r="F2" s="24"/>
      <c r="G2" s="208"/>
    </row>
    <row r="3" spans="1:7" ht="36.75" customHeight="1" x14ac:dyDescent="0.25">
      <c r="A3" s="364" t="s">
        <v>550</v>
      </c>
      <c r="B3" s="364"/>
      <c r="C3" s="364"/>
      <c r="D3" s="364"/>
      <c r="E3" s="364"/>
      <c r="F3" s="364"/>
      <c r="G3" s="364"/>
    </row>
    <row r="4" spans="1:7" ht="93.75" x14ac:dyDescent="0.25">
      <c r="A4" s="210" t="s">
        <v>60</v>
      </c>
      <c r="B4" s="210" t="s">
        <v>117</v>
      </c>
      <c r="C4" s="210" t="s">
        <v>126</v>
      </c>
      <c r="D4" s="210" t="s">
        <v>118</v>
      </c>
      <c r="E4" s="210" t="s">
        <v>119</v>
      </c>
      <c r="F4" s="210" t="s">
        <v>120</v>
      </c>
      <c r="G4" s="210" t="s">
        <v>75</v>
      </c>
    </row>
    <row r="5" spans="1:7" ht="18.75" x14ac:dyDescent="0.25">
      <c r="A5" s="210"/>
      <c r="B5" s="210"/>
      <c r="C5" s="210"/>
      <c r="D5" s="210"/>
      <c r="E5" s="210"/>
      <c r="F5" s="210"/>
      <c r="G5" s="210"/>
    </row>
    <row r="6" spans="1:7" ht="91.5" customHeight="1" x14ac:dyDescent="0.25">
      <c r="A6" s="85">
        <v>1</v>
      </c>
      <c r="B6" s="136" t="s">
        <v>289</v>
      </c>
      <c r="C6" s="86" t="s">
        <v>499</v>
      </c>
      <c r="D6" s="123" t="s">
        <v>510</v>
      </c>
      <c r="E6" s="135" t="s">
        <v>974</v>
      </c>
      <c r="F6" s="135" t="s">
        <v>269</v>
      </c>
      <c r="G6" s="78" t="s">
        <v>801</v>
      </c>
    </row>
    <row r="7" spans="1:7" ht="91.5" customHeight="1" x14ac:dyDescent="0.25">
      <c r="A7" s="85">
        <v>2</v>
      </c>
      <c r="B7" s="135" t="s">
        <v>1016</v>
      </c>
      <c r="C7" s="86" t="s">
        <v>518</v>
      </c>
      <c r="D7" s="123" t="s">
        <v>1020</v>
      </c>
      <c r="E7" s="135" t="s">
        <v>1017</v>
      </c>
      <c r="F7" s="135" t="s">
        <v>269</v>
      </c>
      <c r="G7" s="78" t="s">
        <v>519</v>
      </c>
    </row>
    <row r="8" spans="1:7" ht="91.5" customHeight="1" x14ac:dyDescent="0.25">
      <c r="A8" s="85">
        <v>3</v>
      </c>
      <c r="B8" s="135" t="s">
        <v>1018</v>
      </c>
      <c r="C8" s="86" t="s">
        <v>518</v>
      </c>
      <c r="D8" s="173" t="s">
        <v>1019</v>
      </c>
      <c r="E8" s="174" t="s">
        <v>520</v>
      </c>
      <c r="F8" s="54" t="s">
        <v>269</v>
      </c>
      <c r="G8" s="175">
        <v>89640022619</v>
      </c>
    </row>
    <row r="9" spans="1:7" ht="91.5" customHeight="1" x14ac:dyDescent="0.25">
      <c r="A9" s="85">
        <v>4</v>
      </c>
      <c r="B9" s="135" t="s">
        <v>524</v>
      </c>
      <c r="C9" s="86" t="s">
        <v>518</v>
      </c>
      <c r="D9" s="173" t="s">
        <v>522</v>
      </c>
      <c r="E9" s="175" t="s">
        <v>521</v>
      </c>
      <c r="F9" s="54" t="s">
        <v>269</v>
      </c>
      <c r="G9" s="175">
        <v>89289472940</v>
      </c>
    </row>
    <row r="10" spans="1:7" ht="91.5" customHeight="1" x14ac:dyDescent="0.25">
      <c r="A10" s="85">
        <v>5</v>
      </c>
      <c r="B10" s="135" t="s">
        <v>525</v>
      </c>
      <c r="C10" s="86" t="s">
        <v>518</v>
      </c>
      <c r="D10" s="123" t="s">
        <v>523</v>
      </c>
      <c r="E10" s="175" t="s">
        <v>1015</v>
      </c>
      <c r="F10" s="54" t="s">
        <v>269</v>
      </c>
      <c r="G10" s="174">
        <v>89282496622</v>
      </c>
    </row>
    <row r="11" spans="1:7" ht="47.25" x14ac:dyDescent="0.25">
      <c r="A11" s="36" t="s">
        <v>181</v>
      </c>
      <c r="B11" s="87"/>
      <c r="C11" s="107">
        <v>5</v>
      </c>
      <c r="D11" s="107"/>
      <c r="E11" s="107"/>
      <c r="F11" s="107"/>
      <c r="G11" s="107"/>
    </row>
    <row r="12" spans="1:7" x14ac:dyDescent="0.25">
      <c r="A12" s="38"/>
      <c r="B12" s="38"/>
      <c r="C12" s="38"/>
      <c r="D12" s="38"/>
      <c r="E12" s="38"/>
      <c r="F12" s="38"/>
      <c r="G12" s="38"/>
    </row>
    <row r="13" spans="1:7" ht="16.5" x14ac:dyDescent="0.25">
      <c r="A13" s="38"/>
      <c r="B13" s="30" t="s">
        <v>121</v>
      </c>
      <c r="C13" s="38"/>
      <c r="D13" s="38"/>
      <c r="E13" s="38"/>
      <c r="F13" s="38"/>
      <c r="G13" s="38"/>
    </row>
    <row r="14" spans="1:7" x14ac:dyDescent="0.25">
      <c r="A14" s="38"/>
      <c r="B14" s="88" t="s">
        <v>122</v>
      </c>
      <c r="C14" s="38"/>
      <c r="D14" s="38"/>
      <c r="E14" s="38"/>
      <c r="F14" s="38"/>
      <c r="G14" s="38"/>
    </row>
    <row r="15" spans="1:7" ht="15.75" x14ac:dyDescent="0.25">
      <c r="A15" s="38"/>
      <c r="B15" s="41"/>
      <c r="C15" s="41"/>
      <c r="D15" s="41"/>
      <c r="E15" s="41"/>
      <c r="F15" s="41"/>
      <c r="G15" s="40"/>
    </row>
    <row r="16" spans="1:7" ht="15.75" x14ac:dyDescent="0.25">
      <c r="A16" s="38"/>
      <c r="B16" s="39" t="s">
        <v>49</v>
      </c>
      <c r="C16" s="153" t="s">
        <v>290</v>
      </c>
      <c r="D16" s="90"/>
      <c r="E16" s="41"/>
      <c r="F16" s="41"/>
      <c r="G16" s="89"/>
    </row>
    <row r="17" spans="1:7" ht="15.75" x14ac:dyDescent="0.25">
      <c r="A17" s="38"/>
      <c r="B17" s="39" t="s">
        <v>50</v>
      </c>
      <c r="C17" s="91" t="s">
        <v>123</v>
      </c>
      <c r="D17" s="90"/>
      <c r="E17" s="41"/>
      <c r="F17" s="41"/>
      <c r="G17" s="91" t="s">
        <v>124</v>
      </c>
    </row>
    <row r="18" spans="1:7" ht="15.75" x14ac:dyDescent="0.25">
      <c r="A18" s="38"/>
      <c r="B18" s="39"/>
      <c r="C18" s="41" t="s">
        <v>183</v>
      </c>
      <c r="D18" s="366" t="s">
        <v>425</v>
      </c>
      <c r="E18" s="366"/>
      <c r="F18" s="41"/>
      <c r="G18" s="41"/>
    </row>
    <row r="19" spans="1:7" ht="15.75" x14ac:dyDescent="0.25">
      <c r="A19" s="38"/>
      <c r="B19" s="39" t="s">
        <v>44</v>
      </c>
      <c r="C19" s="91" t="s">
        <v>125</v>
      </c>
      <c r="D19" s="387" t="s">
        <v>54</v>
      </c>
      <c r="E19" s="387"/>
      <c r="F19" s="41"/>
      <c r="G19" s="91" t="s">
        <v>124</v>
      </c>
    </row>
    <row r="20" spans="1:7" ht="15.75" x14ac:dyDescent="0.25">
      <c r="A20" s="38"/>
      <c r="B20" s="39" t="s">
        <v>45</v>
      </c>
      <c r="C20" s="41"/>
      <c r="D20" s="40"/>
      <c r="E20" s="41"/>
      <c r="F20" s="41"/>
      <c r="G20" s="41"/>
    </row>
    <row r="21" spans="1:7" ht="15.75" x14ac:dyDescent="0.25">
      <c r="A21" s="38"/>
      <c r="B21" s="39" t="s">
        <v>55</v>
      </c>
      <c r="C21" s="389" t="s">
        <v>291</v>
      </c>
      <c r="D21" s="390"/>
      <c r="E21" s="41"/>
      <c r="F21" s="391" t="s">
        <v>683</v>
      </c>
      <c r="G21" s="392"/>
    </row>
    <row r="22" spans="1:7" ht="15.75" x14ac:dyDescent="0.25">
      <c r="A22" s="38"/>
      <c r="B22" s="39" t="s">
        <v>53</v>
      </c>
      <c r="C22" s="92" t="s">
        <v>102</v>
      </c>
      <c r="D22" s="90"/>
      <c r="E22" s="41"/>
      <c r="F22" s="41"/>
      <c r="G22" s="93" t="s">
        <v>62</v>
      </c>
    </row>
    <row r="23" spans="1:7" ht="15.75" x14ac:dyDescent="0.25">
      <c r="B23" s="3"/>
      <c r="C23" s="94"/>
      <c r="D23" s="18"/>
      <c r="E23" s="16"/>
      <c r="F23" s="16"/>
      <c r="G23" s="94"/>
    </row>
    <row r="24" spans="1:7" ht="15.75" x14ac:dyDescent="0.25">
      <c r="B24" s="3" t="s">
        <v>53</v>
      </c>
      <c r="C24" s="31"/>
      <c r="D24" s="18"/>
      <c r="E24" s="16"/>
      <c r="F24" s="16"/>
      <c r="G24" s="32"/>
    </row>
    <row r="25" spans="1:7" ht="15.75" x14ac:dyDescent="0.25">
      <c r="B25" s="3"/>
      <c r="D25" s="12"/>
    </row>
    <row r="26" spans="1:7" ht="15.75" x14ac:dyDescent="0.25">
      <c r="B26" s="3"/>
      <c r="C26" s="13"/>
      <c r="D26" s="13"/>
      <c r="E26" s="12"/>
      <c r="F26" s="13"/>
      <c r="G26" s="13"/>
    </row>
    <row r="27" spans="1:7" x14ac:dyDescent="0.25">
      <c r="B27" s="4" t="s">
        <v>56</v>
      </c>
      <c r="C27" s="12"/>
      <c r="D27" s="12"/>
      <c r="E27" s="12"/>
      <c r="F27" s="12"/>
      <c r="G27" s="12"/>
    </row>
    <row r="28" spans="1:7" x14ac:dyDescent="0.25">
      <c r="C28" s="12"/>
      <c r="D28" s="12"/>
      <c r="E28" s="12"/>
      <c r="F28" s="12"/>
      <c r="G28" s="12"/>
    </row>
  </sheetData>
  <mergeCells count="6">
    <mergeCell ref="A1:G1"/>
    <mergeCell ref="A3:G3"/>
    <mergeCell ref="D18:E18"/>
    <mergeCell ref="D19:E19"/>
    <mergeCell ref="C21:D21"/>
    <mergeCell ref="F21:G21"/>
  </mergeCells>
  <printOptions horizontalCentered="1"/>
  <pageMargins left="0.35433070866141736" right="0.31496062992125984" top="0.74803149606299213" bottom="0.74803149606299213" header="0.31496062992125984" footer="0.31496062992125984"/>
  <pageSetup paperSize="9" scale="9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AS41"/>
  <sheetViews>
    <sheetView zoomScale="80" zoomScaleNormal="80" zoomScaleSheetLayoutView="85" workbookViewId="0">
      <selection activeCell="AM27" sqref="AM27"/>
    </sheetView>
  </sheetViews>
  <sheetFormatPr defaultRowHeight="15.75" x14ac:dyDescent="0.25"/>
  <cols>
    <col min="1" max="1" width="10.85546875" style="16" customWidth="1"/>
    <col min="2" max="2" width="15.85546875" style="16" customWidth="1"/>
    <col min="3" max="3" width="14.85546875" style="16" customWidth="1"/>
    <col min="4" max="4" width="10.7109375" style="16" customWidth="1"/>
    <col min="5" max="5" width="5.7109375" style="16" customWidth="1"/>
    <col min="6" max="6" width="4.85546875" style="16" bestFit="1" customWidth="1"/>
    <col min="7" max="7" width="4.28515625" style="16" customWidth="1"/>
    <col min="8" max="8" width="4" style="16" customWidth="1"/>
    <col min="9" max="9" width="4.85546875" style="16" bestFit="1" customWidth="1"/>
    <col min="10" max="10" width="4.140625" style="16" customWidth="1"/>
    <col min="11" max="12" width="5.7109375" style="16" customWidth="1"/>
    <col min="13" max="13" width="7.42578125" style="264" customWidth="1"/>
    <col min="14" max="17" width="4.85546875" style="264" bestFit="1" customWidth="1"/>
    <col min="18" max="18" width="4.85546875" style="16" bestFit="1" customWidth="1"/>
    <col min="19" max="19" width="5.85546875" style="16" customWidth="1"/>
    <col min="20" max="20" width="4.85546875" style="16" bestFit="1" customWidth="1"/>
    <col min="21" max="21" width="7" style="16" customWidth="1"/>
    <col min="22" max="24" width="4.85546875" style="16" bestFit="1" customWidth="1"/>
    <col min="25" max="31" width="4.85546875" style="264" bestFit="1" customWidth="1"/>
    <col min="32" max="32" width="5.85546875" style="264" customWidth="1"/>
    <col min="33" max="33" width="4.85546875" style="264" customWidth="1"/>
    <col min="34" max="34" width="4.85546875" style="16" bestFit="1" customWidth="1"/>
    <col min="35" max="35" width="6.42578125" style="16" customWidth="1"/>
    <col min="36" max="36" width="6.7109375" style="16" customWidth="1"/>
    <col min="37" max="37" width="6.140625" style="16" customWidth="1"/>
    <col min="38" max="38" width="4.85546875" style="16" bestFit="1" customWidth="1"/>
    <col min="39" max="39" width="5.5703125" style="16" customWidth="1"/>
    <col min="40" max="43" width="4.85546875" style="16" bestFit="1" customWidth="1"/>
    <col min="44" max="16384" width="9.140625" style="16"/>
  </cols>
  <sheetData>
    <row r="2" spans="1:45" ht="18.75" x14ac:dyDescent="0.3">
      <c r="A2" s="382" t="s">
        <v>551</v>
      </c>
      <c r="B2" s="382"/>
      <c r="C2" s="382"/>
      <c r="D2" s="382"/>
      <c r="E2" s="382"/>
      <c r="F2" s="382"/>
      <c r="G2" s="382"/>
      <c r="H2" s="382"/>
      <c r="I2" s="382"/>
      <c r="J2" s="382"/>
      <c r="K2" s="382"/>
      <c r="L2" s="382"/>
      <c r="M2" s="382"/>
      <c r="N2" s="382"/>
      <c r="O2" s="382"/>
      <c r="P2" s="382"/>
      <c r="Q2" s="382"/>
      <c r="R2" s="382"/>
      <c r="S2" s="382"/>
      <c r="T2" s="382"/>
      <c r="U2" s="382"/>
      <c r="V2" s="382"/>
      <c r="W2" s="382"/>
      <c r="X2" s="382"/>
      <c r="Y2" s="382"/>
      <c r="Z2" s="382"/>
      <c r="AA2" s="382"/>
      <c r="AB2" s="382"/>
      <c r="AC2" s="382"/>
      <c r="AD2" s="382"/>
      <c r="AE2" s="382"/>
      <c r="AF2" s="382"/>
      <c r="AG2" s="382"/>
      <c r="AH2" s="382"/>
      <c r="AI2" s="382"/>
      <c r="AJ2" s="382"/>
      <c r="AK2" s="382"/>
      <c r="AL2" s="382"/>
      <c r="AM2" s="382"/>
      <c r="AN2" s="382"/>
      <c r="AO2" s="382"/>
      <c r="AP2" s="382"/>
      <c r="AQ2" s="382"/>
    </row>
    <row r="3" spans="1:45" ht="10.5" customHeight="1" x14ac:dyDescent="0.3">
      <c r="A3" s="24"/>
      <c r="B3" s="24"/>
      <c r="C3" s="24"/>
      <c r="D3" s="24"/>
      <c r="E3" s="24"/>
      <c r="F3" s="24"/>
      <c r="G3" s="24"/>
      <c r="H3" s="24"/>
      <c r="I3" s="24"/>
      <c r="J3" s="24"/>
      <c r="K3" s="24"/>
      <c r="L3" s="24"/>
      <c r="M3" s="396"/>
      <c r="N3" s="396"/>
      <c r="O3" s="396"/>
      <c r="P3" s="396"/>
      <c r="Q3" s="396"/>
      <c r="R3" s="396"/>
      <c r="S3" s="396"/>
      <c r="T3" s="396"/>
      <c r="U3" s="396"/>
      <c r="V3" s="396"/>
      <c r="W3" s="396"/>
      <c r="X3" s="396"/>
      <c r="Y3" s="396"/>
      <c r="Z3" s="396"/>
      <c r="AA3" s="396"/>
      <c r="AB3" s="396"/>
      <c r="AC3" s="396"/>
      <c r="AD3" s="396"/>
      <c r="AE3" s="396"/>
      <c r="AF3" s="396"/>
      <c r="AG3" s="396"/>
      <c r="AH3" s="396"/>
      <c r="AI3" s="396"/>
      <c r="AJ3" s="396"/>
      <c r="AK3" s="396"/>
      <c r="AL3" s="396"/>
      <c r="AM3" s="396"/>
      <c r="AN3" s="396"/>
      <c r="AO3" s="396"/>
      <c r="AP3" s="396"/>
      <c r="AQ3" s="396"/>
    </row>
    <row r="4" spans="1:45" ht="22.5" customHeight="1" x14ac:dyDescent="0.25">
      <c r="A4" s="364" t="s">
        <v>43</v>
      </c>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row>
    <row r="5" spans="1:45" ht="18.75" x14ac:dyDescent="0.25">
      <c r="A5" s="363" t="s">
        <v>60</v>
      </c>
      <c r="B5" s="397" t="s">
        <v>32</v>
      </c>
      <c r="C5" s="397" t="s">
        <v>30</v>
      </c>
      <c r="D5" s="397" t="s">
        <v>19</v>
      </c>
      <c r="E5" s="363" t="s">
        <v>31</v>
      </c>
      <c r="F5" s="363"/>
      <c r="G5" s="363"/>
      <c r="H5" s="363"/>
      <c r="I5" s="363"/>
      <c r="J5" s="363"/>
      <c r="K5" s="363"/>
      <c r="L5" s="363"/>
      <c r="M5" s="398" t="s">
        <v>73</v>
      </c>
      <c r="N5" s="398"/>
      <c r="O5" s="398"/>
      <c r="P5" s="398"/>
      <c r="Q5" s="398"/>
      <c r="R5" s="398"/>
      <c r="S5" s="398"/>
      <c r="T5" s="398"/>
      <c r="U5" s="398"/>
      <c r="V5" s="398"/>
      <c r="W5" s="398"/>
      <c r="X5" s="398"/>
      <c r="Y5" s="398"/>
      <c r="Z5" s="398"/>
      <c r="AA5" s="398"/>
      <c r="AB5" s="398"/>
      <c r="AC5" s="398"/>
      <c r="AD5" s="398"/>
      <c r="AE5" s="398"/>
      <c r="AF5" s="398"/>
      <c r="AG5" s="398"/>
      <c r="AH5" s="398"/>
      <c r="AI5" s="398"/>
      <c r="AJ5" s="398"/>
      <c r="AK5" s="398"/>
      <c r="AL5" s="398"/>
      <c r="AM5" s="398"/>
      <c r="AN5" s="398"/>
      <c r="AO5" s="398"/>
      <c r="AP5" s="398"/>
      <c r="AQ5" s="398"/>
    </row>
    <row r="6" spans="1:45" ht="267.75" customHeight="1" x14ac:dyDescent="0.25">
      <c r="A6" s="363"/>
      <c r="B6" s="397"/>
      <c r="C6" s="397"/>
      <c r="D6" s="397"/>
      <c r="E6" s="211" t="s">
        <v>76</v>
      </c>
      <c r="F6" s="211" t="s">
        <v>20</v>
      </c>
      <c r="G6" s="399" t="s">
        <v>21</v>
      </c>
      <c r="H6" s="399"/>
      <c r="I6" s="399" t="s">
        <v>22</v>
      </c>
      <c r="J6" s="399"/>
      <c r="K6" s="399" t="s">
        <v>114</v>
      </c>
      <c r="L6" s="399"/>
      <c r="M6" s="400" t="s">
        <v>80</v>
      </c>
      <c r="N6" s="401" t="s">
        <v>81</v>
      </c>
      <c r="O6" s="401" t="s">
        <v>82</v>
      </c>
      <c r="P6" s="401" t="s">
        <v>83</v>
      </c>
      <c r="Q6" s="401" t="s">
        <v>138</v>
      </c>
      <c r="R6" s="395" t="s">
        <v>84</v>
      </c>
      <c r="S6" s="395" t="s">
        <v>85</v>
      </c>
      <c r="T6" s="395" t="s">
        <v>86</v>
      </c>
      <c r="U6" s="395" t="s">
        <v>87</v>
      </c>
      <c r="V6" s="395" t="s">
        <v>88</v>
      </c>
      <c r="W6" s="395" t="s">
        <v>89</v>
      </c>
      <c r="X6" s="395" t="s">
        <v>90</v>
      </c>
      <c r="Y6" s="401" t="s">
        <v>91</v>
      </c>
      <c r="Z6" s="401" t="s">
        <v>92</v>
      </c>
      <c r="AA6" s="401" t="s">
        <v>104</v>
      </c>
      <c r="AB6" s="401" t="s">
        <v>105</v>
      </c>
      <c r="AC6" s="401" t="s">
        <v>93</v>
      </c>
      <c r="AD6" s="401" t="s">
        <v>94</v>
      </c>
      <c r="AE6" s="401" t="s">
        <v>95</v>
      </c>
      <c r="AF6" s="401" t="s">
        <v>106</v>
      </c>
      <c r="AG6" s="401" t="s">
        <v>139</v>
      </c>
      <c r="AH6" s="395" t="s">
        <v>96</v>
      </c>
      <c r="AI6" s="395" t="s">
        <v>97</v>
      </c>
      <c r="AJ6" s="395" t="s">
        <v>107</v>
      </c>
      <c r="AK6" s="395" t="s">
        <v>108</v>
      </c>
      <c r="AL6" s="395" t="s">
        <v>98</v>
      </c>
      <c r="AM6" s="395" t="s">
        <v>99</v>
      </c>
      <c r="AN6" s="395" t="s">
        <v>109</v>
      </c>
      <c r="AO6" s="395" t="s">
        <v>110</v>
      </c>
      <c r="AP6" s="395" t="s">
        <v>111</v>
      </c>
      <c r="AQ6" s="395" t="s">
        <v>112</v>
      </c>
      <c r="AS6" s="28"/>
    </row>
    <row r="7" spans="1:45" ht="50.25" customHeight="1" x14ac:dyDescent="0.25">
      <c r="A7" s="363"/>
      <c r="B7" s="397"/>
      <c r="C7" s="397"/>
      <c r="D7" s="397"/>
      <c r="E7" s="211" t="s">
        <v>100</v>
      </c>
      <c r="F7" s="211" t="s">
        <v>100</v>
      </c>
      <c r="G7" s="211" t="s">
        <v>100</v>
      </c>
      <c r="H7" s="211" t="s">
        <v>101</v>
      </c>
      <c r="I7" s="211" t="s">
        <v>100</v>
      </c>
      <c r="J7" s="211" t="s">
        <v>101</v>
      </c>
      <c r="K7" s="211" t="s">
        <v>100</v>
      </c>
      <c r="L7" s="211" t="s">
        <v>101</v>
      </c>
      <c r="M7" s="400"/>
      <c r="N7" s="401"/>
      <c r="O7" s="401"/>
      <c r="P7" s="401"/>
      <c r="Q7" s="401"/>
      <c r="R7" s="395"/>
      <c r="S7" s="395"/>
      <c r="T7" s="395"/>
      <c r="U7" s="395"/>
      <c r="V7" s="395"/>
      <c r="W7" s="395"/>
      <c r="X7" s="395"/>
      <c r="Y7" s="401"/>
      <c r="Z7" s="401"/>
      <c r="AA7" s="401"/>
      <c r="AB7" s="401"/>
      <c r="AC7" s="401"/>
      <c r="AD7" s="401"/>
      <c r="AE7" s="401"/>
      <c r="AF7" s="401"/>
      <c r="AG7" s="401"/>
      <c r="AH7" s="395"/>
      <c r="AI7" s="395"/>
      <c r="AJ7" s="395"/>
      <c r="AK7" s="395"/>
      <c r="AL7" s="395"/>
      <c r="AM7" s="395"/>
      <c r="AN7" s="395"/>
      <c r="AO7" s="395"/>
      <c r="AP7" s="395"/>
      <c r="AQ7" s="395"/>
    </row>
    <row r="8" spans="1:45" s="29" customFormat="1" ht="26.25" customHeight="1" x14ac:dyDescent="0.25">
      <c r="A8" s="210">
        <v>1</v>
      </c>
      <c r="B8" s="210">
        <v>2</v>
      </c>
      <c r="C8" s="210">
        <v>3</v>
      </c>
      <c r="D8" s="210">
        <v>4</v>
      </c>
      <c r="E8" s="210">
        <v>5</v>
      </c>
      <c r="F8" s="210">
        <v>6</v>
      </c>
      <c r="G8" s="210">
        <v>7</v>
      </c>
      <c r="H8" s="210">
        <v>8</v>
      </c>
      <c r="I8" s="210">
        <v>9</v>
      </c>
      <c r="J8" s="210">
        <v>10</v>
      </c>
      <c r="K8" s="210">
        <v>11</v>
      </c>
      <c r="L8" s="210">
        <v>12</v>
      </c>
      <c r="M8" s="261">
        <v>13</v>
      </c>
      <c r="N8" s="261">
        <v>14</v>
      </c>
      <c r="O8" s="261">
        <v>15</v>
      </c>
      <c r="P8" s="261">
        <v>16</v>
      </c>
      <c r="Q8" s="261">
        <v>17</v>
      </c>
      <c r="R8" s="210">
        <v>18</v>
      </c>
      <c r="S8" s="210">
        <v>19</v>
      </c>
      <c r="T8" s="210">
        <v>20</v>
      </c>
      <c r="U8" s="210">
        <v>21</v>
      </c>
      <c r="V8" s="210">
        <v>22</v>
      </c>
      <c r="W8" s="210">
        <v>23</v>
      </c>
      <c r="X8" s="210">
        <v>24</v>
      </c>
      <c r="Y8" s="261">
        <v>25</v>
      </c>
      <c r="Z8" s="261">
        <v>26</v>
      </c>
      <c r="AA8" s="261">
        <v>27</v>
      </c>
      <c r="AB8" s="261">
        <v>28</v>
      </c>
      <c r="AC8" s="261">
        <v>29</v>
      </c>
      <c r="AD8" s="261">
        <v>30</v>
      </c>
      <c r="AE8" s="261">
        <v>31</v>
      </c>
      <c r="AF8" s="261">
        <v>32</v>
      </c>
      <c r="AG8" s="261">
        <v>33</v>
      </c>
      <c r="AH8" s="210">
        <v>34</v>
      </c>
      <c r="AI8" s="210">
        <v>35</v>
      </c>
      <c r="AJ8" s="210">
        <v>36</v>
      </c>
      <c r="AK8" s="210">
        <v>37</v>
      </c>
      <c r="AL8" s="210">
        <v>38</v>
      </c>
      <c r="AM8" s="210">
        <v>39</v>
      </c>
      <c r="AN8" s="210">
        <v>40</v>
      </c>
      <c r="AO8" s="210">
        <v>41</v>
      </c>
      <c r="AP8" s="210">
        <v>42</v>
      </c>
      <c r="AQ8" s="210">
        <v>43</v>
      </c>
      <c r="AR8" s="16"/>
    </row>
    <row r="9" spans="1:45" s="29" customFormat="1" ht="149.25" customHeight="1" x14ac:dyDescent="0.25">
      <c r="A9" s="87">
        <v>1</v>
      </c>
      <c r="B9" s="34" t="s">
        <v>205</v>
      </c>
      <c r="C9" s="127" t="s">
        <v>335</v>
      </c>
      <c r="D9" s="61" t="s">
        <v>268</v>
      </c>
      <c r="E9" s="107">
        <v>1</v>
      </c>
      <c r="F9" s="97" t="s">
        <v>215</v>
      </c>
      <c r="G9" s="97" t="s">
        <v>215</v>
      </c>
      <c r="H9" s="97" t="s">
        <v>215</v>
      </c>
      <c r="I9" s="97" t="s">
        <v>215</v>
      </c>
      <c r="J9" s="97" t="s">
        <v>215</v>
      </c>
      <c r="K9" s="107">
        <v>4</v>
      </c>
      <c r="L9" s="97">
        <v>1</v>
      </c>
      <c r="M9" s="263">
        <v>1</v>
      </c>
      <c r="N9" s="263" t="s">
        <v>215</v>
      </c>
      <c r="O9" s="263" t="s">
        <v>215</v>
      </c>
      <c r="P9" s="263" t="s">
        <v>215</v>
      </c>
      <c r="Q9" s="263" t="s">
        <v>215</v>
      </c>
      <c r="R9" s="97">
        <v>1</v>
      </c>
      <c r="S9" s="97">
        <v>1</v>
      </c>
      <c r="T9" s="97" t="s">
        <v>215</v>
      </c>
      <c r="U9" s="97" t="s">
        <v>215</v>
      </c>
      <c r="V9" s="97" t="s">
        <v>215</v>
      </c>
      <c r="W9" s="97" t="s">
        <v>215</v>
      </c>
      <c r="X9" s="97" t="s">
        <v>215</v>
      </c>
      <c r="Y9" s="263" t="s">
        <v>215</v>
      </c>
      <c r="Z9" s="263" t="s">
        <v>215</v>
      </c>
      <c r="AA9" s="263" t="s">
        <v>215</v>
      </c>
      <c r="AB9" s="263" t="s">
        <v>215</v>
      </c>
      <c r="AC9" s="263" t="s">
        <v>215</v>
      </c>
      <c r="AD9" s="263" t="s">
        <v>215</v>
      </c>
      <c r="AE9" s="263" t="s">
        <v>215</v>
      </c>
      <c r="AF9" s="263">
        <v>1</v>
      </c>
      <c r="AG9" s="263" t="s">
        <v>215</v>
      </c>
      <c r="AH9" s="97" t="s">
        <v>215</v>
      </c>
      <c r="AI9" s="95">
        <v>14</v>
      </c>
      <c r="AJ9" s="95">
        <v>20</v>
      </c>
      <c r="AK9" s="97">
        <v>3</v>
      </c>
      <c r="AL9" s="97" t="s">
        <v>215</v>
      </c>
      <c r="AM9" s="97" t="s">
        <v>215</v>
      </c>
      <c r="AN9" s="97" t="s">
        <v>215</v>
      </c>
      <c r="AO9" s="97" t="s">
        <v>215</v>
      </c>
      <c r="AP9" s="97" t="s">
        <v>215</v>
      </c>
      <c r="AQ9" s="97" t="s">
        <v>215</v>
      </c>
      <c r="AR9" s="16"/>
    </row>
    <row r="10" spans="1:45" s="29" customFormat="1" ht="149.25" customHeight="1" x14ac:dyDescent="0.25">
      <c r="A10" s="87">
        <v>2</v>
      </c>
      <c r="B10" s="62" t="s">
        <v>194</v>
      </c>
      <c r="C10" s="107" t="s">
        <v>295</v>
      </c>
      <c r="D10" s="61" t="s">
        <v>268</v>
      </c>
      <c r="E10" s="107" t="s">
        <v>215</v>
      </c>
      <c r="F10" s="97" t="s">
        <v>215</v>
      </c>
      <c r="G10" s="97" t="s">
        <v>215</v>
      </c>
      <c r="H10" s="97" t="s">
        <v>215</v>
      </c>
      <c r="I10" s="97" t="s">
        <v>215</v>
      </c>
      <c r="J10" s="97" t="s">
        <v>215</v>
      </c>
      <c r="K10" s="107">
        <v>4</v>
      </c>
      <c r="L10" s="107">
        <v>1</v>
      </c>
      <c r="M10" s="158">
        <v>1</v>
      </c>
      <c r="N10" s="263" t="s">
        <v>215</v>
      </c>
      <c r="O10" s="263" t="s">
        <v>215</v>
      </c>
      <c r="P10" s="263" t="s">
        <v>215</v>
      </c>
      <c r="Q10" s="263" t="s">
        <v>215</v>
      </c>
      <c r="R10" s="97">
        <v>1</v>
      </c>
      <c r="S10" s="97">
        <v>1</v>
      </c>
      <c r="T10" s="97" t="s">
        <v>215</v>
      </c>
      <c r="U10" s="97" t="s">
        <v>215</v>
      </c>
      <c r="V10" s="97" t="s">
        <v>215</v>
      </c>
      <c r="W10" s="97" t="s">
        <v>215</v>
      </c>
      <c r="X10" s="97" t="s">
        <v>215</v>
      </c>
      <c r="Y10" s="263" t="s">
        <v>215</v>
      </c>
      <c r="Z10" s="263" t="s">
        <v>215</v>
      </c>
      <c r="AA10" s="263" t="s">
        <v>215</v>
      </c>
      <c r="AB10" s="263" t="s">
        <v>215</v>
      </c>
      <c r="AC10" s="263" t="s">
        <v>215</v>
      </c>
      <c r="AD10" s="263" t="s">
        <v>215</v>
      </c>
      <c r="AE10" s="263" t="s">
        <v>215</v>
      </c>
      <c r="AF10" s="263" t="s">
        <v>215</v>
      </c>
      <c r="AG10" s="263" t="s">
        <v>215</v>
      </c>
      <c r="AH10" s="97" t="s">
        <v>215</v>
      </c>
      <c r="AI10" s="136">
        <v>9</v>
      </c>
      <c r="AJ10" s="136">
        <v>20</v>
      </c>
      <c r="AK10" s="97">
        <v>3</v>
      </c>
      <c r="AL10" s="97" t="s">
        <v>215</v>
      </c>
      <c r="AM10" s="97" t="s">
        <v>215</v>
      </c>
      <c r="AN10" s="97" t="s">
        <v>215</v>
      </c>
      <c r="AO10" s="97" t="s">
        <v>215</v>
      </c>
      <c r="AP10" s="97" t="s">
        <v>215</v>
      </c>
      <c r="AQ10" s="97" t="s">
        <v>215</v>
      </c>
      <c r="AR10" s="16"/>
    </row>
    <row r="11" spans="1:45" s="29" customFormat="1" ht="149.25" customHeight="1" x14ac:dyDescent="0.25">
      <c r="A11" s="87">
        <v>3</v>
      </c>
      <c r="B11" s="62" t="s">
        <v>203</v>
      </c>
      <c r="C11" s="107" t="s">
        <v>329</v>
      </c>
      <c r="D11" s="61" t="s">
        <v>268</v>
      </c>
      <c r="E11" s="107">
        <v>1</v>
      </c>
      <c r="F11" s="97" t="s">
        <v>215</v>
      </c>
      <c r="G11" s="97" t="s">
        <v>215</v>
      </c>
      <c r="H11" s="97" t="s">
        <v>215</v>
      </c>
      <c r="I11" s="97" t="s">
        <v>215</v>
      </c>
      <c r="J11" s="97" t="s">
        <v>215</v>
      </c>
      <c r="K11" s="107">
        <v>4</v>
      </c>
      <c r="L11" s="107">
        <v>1</v>
      </c>
      <c r="M11" s="158">
        <v>1</v>
      </c>
      <c r="N11" s="263" t="s">
        <v>215</v>
      </c>
      <c r="O11" s="263" t="s">
        <v>215</v>
      </c>
      <c r="P11" s="263" t="s">
        <v>215</v>
      </c>
      <c r="Q11" s="263" t="s">
        <v>215</v>
      </c>
      <c r="R11" s="95">
        <v>1</v>
      </c>
      <c r="S11" s="95">
        <v>1</v>
      </c>
      <c r="T11" s="97" t="s">
        <v>215</v>
      </c>
      <c r="U11" s="97" t="s">
        <v>215</v>
      </c>
      <c r="V11" s="97" t="s">
        <v>215</v>
      </c>
      <c r="W11" s="97" t="s">
        <v>215</v>
      </c>
      <c r="X11" s="97" t="s">
        <v>215</v>
      </c>
      <c r="Y11" s="263" t="s">
        <v>215</v>
      </c>
      <c r="Z11" s="263" t="s">
        <v>215</v>
      </c>
      <c r="AA11" s="263" t="s">
        <v>215</v>
      </c>
      <c r="AB11" s="263" t="s">
        <v>215</v>
      </c>
      <c r="AC11" s="263" t="s">
        <v>215</v>
      </c>
      <c r="AD11" s="263" t="s">
        <v>215</v>
      </c>
      <c r="AE11" s="263" t="s">
        <v>215</v>
      </c>
      <c r="AF11" s="263">
        <v>2</v>
      </c>
      <c r="AG11" s="263" t="s">
        <v>215</v>
      </c>
      <c r="AH11" s="97">
        <v>4</v>
      </c>
      <c r="AI11" s="95">
        <v>10</v>
      </c>
      <c r="AJ11" s="95">
        <v>20</v>
      </c>
      <c r="AK11" s="95">
        <v>10</v>
      </c>
      <c r="AL11" s="97" t="s">
        <v>215</v>
      </c>
      <c r="AM11" s="97" t="s">
        <v>215</v>
      </c>
      <c r="AN11" s="97" t="s">
        <v>215</v>
      </c>
      <c r="AO11" s="97" t="s">
        <v>215</v>
      </c>
      <c r="AP11" s="97" t="s">
        <v>215</v>
      </c>
      <c r="AQ11" s="97" t="s">
        <v>215</v>
      </c>
      <c r="AR11" s="16"/>
    </row>
    <row r="12" spans="1:45" s="29" customFormat="1" ht="149.25" customHeight="1" x14ac:dyDescent="0.25">
      <c r="A12" s="87">
        <v>4</v>
      </c>
      <c r="B12" s="34" t="s">
        <v>199</v>
      </c>
      <c r="C12" s="127" t="s">
        <v>455</v>
      </c>
      <c r="D12" s="61" t="s">
        <v>268</v>
      </c>
      <c r="E12" s="107" t="s">
        <v>215</v>
      </c>
      <c r="F12" s="97" t="s">
        <v>215</v>
      </c>
      <c r="G12" s="97" t="s">
        <v>215</v>
      </c>
      <c r="H12" s="97" t="s">
        <v>215</v>
      </c>
      <c r="I12" s="97" t="s">
        <v>215</v>
      </c>
      <c r="J12" s="97" t="s">
        <v>215</v>
      </c>
      <c r="K12" s="107">
        <v>4</v>
      </c>
      <c r="L12" s="107">
        <v>1</v>
      </c>
      <c r="M12" s="158">
        <v>2</v>
      </c>
      <c r="N12" s="263" t="s">
        <v>215</v>
      </c>
      <c r="O12" s="263" t="s">
        <v>215</v>
      </c>
      <c r="P12" s="263" t="s">
        <v>215</v>
      </c>
      <c r="Q12" s="263" t="s">
        <v>215</v>
      </c>
      <c r="R12" s="95">
        <v>1</v>
      </c>
      <c r="S12" s="107">
        <v>1</v>
      </c>
      <c r="T12" s="97" t="s">
        <v>215</v>
      </c>
      <c r="U12" s="97" t="s">
        <v>215</v>
      </c>
      <c r="V12" s="97" t="s">
        <v>215</v>
      </c>
      <c r="W12" s="97" t="s">
        <v>215</v>
      </c>
      <c r="X12" s="97" t="s">
        <v>215</v>
      </c>
      <c r="Y12" s="263" t="s">
        <v>215</v>
      </c>
      <c r="Z12" s="158">
        <v>1</v>
      </c>
      <c r="AA12" s="263">
        <v>1</v>
      </c>
      <c r="AB12" s="263" t="s">
        <v>215</v>
      </c>
      <c r="AC12" s="263" t="s">
        <v>215</v>
      </c>
      <c r="AD12" s="263" t="s">
        <v>215</v>
      </c>
      <c r="AE12" s="263" t="s">
        <v>215</v>
      </c>
      <c r="AF12" s="263" t="s">
        <v>215</v>
      </c>
      <c r="AG12" s="263" t="s">
        <v>215</v>
      </c>
      <c r="AH12" s="95"/>
      <c r="AI12" s="95">
        <v>12</v>
      </c>
      <c r="AJ12" s="95">
        <v>20</v>
      </c>
      <c r="AK12" s="97">
        <v>3</v>
      </c>
      <c r="AL12" s="97" t="s">
        <v>215</v>
      </c>
      <c r="AM12" s="97" t="s">
        <v>215</v>
      </c>
      <c r="AN12" s="97" t="s">
        <v>215</v>
      </c>
      <c r="AO12" s="97" t="s">
        <v>215</v>
      </c>
      <c r="AP12" s="97" t="s">
        <v>215</v>
      </c>
      <c r="AQ12" s="97" t="s">
        <v>215</v>
      </c>
      <c r="AR12" s="16"/>
    </row>
    <row r="13" spans="1:45" s="29" customFormat="1" ht="149.25" customHeight="1" x14ac:dyDescent="0.25">
      <c r="A13" s="87">
        <v>5</v>
      </c>
      <c r="B13" s="62" t="s">
        <v>336</v>
      </c>
      <c r="C13" s="107" t="s">
        <v>168</v>
      </c>
      <c r="D13" s="61" t="s">
        <v>268</v>
      </c>
      <c r="E13" s="107">
        <v>1</v>
      </c>
      <c r="F13" s="97" t="s">
        <v>215</v>
      </c>
      <c r="G13" s="97" t="s">
        <v>215</v>
      </c>
      <c r="H13" s="97" t="s">
        <v>215</v>
      </c>
      <c r="I13" s="97" t="s">
        <v>215</v>
      </c>
      <c r="J13" s="97" t="s">
        <v>215</v>
      </c>
      <c r="K13" s="107">
        <v>4</v>
      </c>
      <c r="L13" s="107">
        <v>1</v>
      </c>
      <c r="M13" s="263">
        <v>1</v>
      </c>
      <c r="N13" s="263" t="s">
        <v>215</v>
      </c>
      <c r="O13" s="263" t="s">
        <v>215</v>
      </c>
      <c r="P13" s="263" t="s">
        <v>215</v>
      </c>
      <c r="Q13" s="263" t="s">
        <v>215</v>
      </c>
      <c r="R13" s="97">
        <v>1</v>
      </c>
      <c r="S13" s="97" t="s">
        <v>215</v>
      </c>
      <c r="T13" s="97" t="s">
        <v>215</v>
      </c>
      <c r="U13" s="97" t="s">
        <v>215</v>
      </c>
      <c r="V13" s="97" t="s">
        <v>215</v>
      </c>
      <c r="W13" s="97" t="s">
        <v>215</v>
      </c>
      <c r="X13" s="97" t="s">
        <v>215</v>
      </c>
      <c r="Y13" s="263" t="s">
        <v>215</v>
      </c>
      <c r="Z13" s="263" t="s">
        <v>215</v>
      </c>
      <c r="AA13" s="263" t="s">
        <v>215</v>
      </c>
      <c r="AB13" s="263" t="s">
        <v>215</v>
      </c>
      <c r="AC13" s="263" t="s">
        <v>215</v>
      </c>
      <c r="AD13" s="263" t="s">
        <v>215</v>
      </c>
      <c r="AE13" s="263" t="s">
        <v>215</v>
      </c>
      <c r="AF13" s="263" t="s">
        <v>215</v>
      </c>
      <c r="AG13" s="263" t="s">
        <v>215</v>
      </c>
      <c r="AH13" s="97" t="s">
        <v>215</v>
      </c>
      <c r="AI13" s="95">
        <v>12</v>
      </c>
      <c r="AJ13" s="95">
        <v>20</v>
      </c>
      <c r="AK13" s="97">
        <v>3</v>
      </c>
      <c r="AL13" s="97" t="s">
        <v>215</v>
      </c>
      <c r="AM13" s="97" t="s">
        <v>215</v>
      </c>
      <c r="AN13" s="97" t="s">
        <v>215</v>
      </c>
      <c r="AO13" s="97" t="s">
        <v>215</v>
      </c>
      <c r="AP13" s="97" t="s">
        <v>215</v>
      </c>
      <c r="AQ13" s="97" t="s">
        <v>215</v>
      </c>
      <c r="AR13" s="16"/>
    </row>
    <row r="14" spans="1:45" s="29" customFormat="1" ht="149.25" customHeight="1" x14ac:dyDescent="0.25">
      <c r="A14" s="87">
        <v>6</v>
      </c>
      <c r="B14" s="62" t="s">
        <v>327</v>
      </c>
      <c r="C14" s="107" t="s">
        <v>328</v>
      </c>
      <c r="D14" s="61" t="s">
        <v>268</v>
      </c>
      <c r="E14" s="107">
        <v>1</v>
      </c>
      <c r="F14" s="97" t="s">
        <v>215</v>
      </c>
      <c r="G14" s="97" t="s">
        <v>215</v>
      </c>
      <c r="H14" s="97" t="s">
        <v>215</v>
      </c>
      <c r="I14" s="97" t="s">
        <v>215</v>
      </c>
      <c r="J14" s="97" t="s">
        <v>215</v>
      </c>
      <c r="K14" s="107">
        <v>4</v>
      </c>
      <c r="L14" s="107">
        <v>1</v>
      </c>
      <c r="M14" s="158">
        <v>1</v>
      </c>
      <c r="N14" s="263" t="s">
        <v>215</v>
      </c>
      <c r="O14" s="263" t="s">
        <v>215</v>
      </c>
      <c r="P14" s="263" t="s">
        <v>215</v>
      </c>
      <c r="Q14" s="263" t="s">
        <v>215</v>
      </c>
      <c r="R14" s="97">
        <v>1</v>
      </c>
      <c r="S14" s="97" t="s">
        <v>215</v>
      </c>
      <c r="T14" s="97" t="s">
        <v>215</v>
      </c>
      <c r="U14" s="97" t="s">
        <v>215</v>
      </c>
      <c r="V14" s="97" t="s">
        <v>215</v>
      </c>
      <c r="W14" s="97" t="s">
        <v>215</v>
      </c>
      <c r="X14" s="97" t="s">
        <v>215</v>
      </c>
      <c r="Y14" s="263" t="s">
        <v>215</v>
      </c>
      <c r="Z14" s="263" t="s">
        <v>215</v>
      </c>
      <c r="AA14" s="263" t="s">
        <v>215</v>
      </c>
      <c r="AB14" s="263" t="s">
        <v>215</v>
      </c>
      <c r="AC14" s="263" t="s">
        <v>215</v>
      </c>
      <c r="AD14" s="263" t="s">
        <v>215</v>
      </c>
      <c r="AE14" s="263" t="s">
        <v>215</v>
      </c>
      <c r="AF14" s="263" t="s">
        <v>215</v>
      </c>
      <c r="AG14" s="263" t="s">
        <v>215</v>
      </c>
      <c r="AH14" s="97" t="s">
        <v>215</v>
      </c>
      <c r="AI14" s="95">
        <v>12</v>
      </c>
      <c r="AJ14" s="95">
        <v>20</v>
      </c>
      <c r="AK14" s="97">
        <v>3</v>
      </c>
      <c r="AL14" s="97" t="s">
        <v>215</v>
      </c>
      <c r="AM14" s="97" t="s">
        <v>215</v>
      </c>
      <c r="AN14" s="97" t="s">
        <v>215</v>
      </c>
      <c r="AO14" s="97" t="s">
        <v>215</v>
      </c>
      <c r="AP14" s="97" t="s">
        <v>215</v>
      </c>
      <c r="AQ14" s="97" t="s">
        <v>215</v>
      </c>
      <c r="AR14" s="16"/>
    </row>
    <row r="15" spans="1:45" s="29" customFormat="1" ht="149.25" customHeight="1" x14ac:dyDescent="0.25">
      <c r="A15" s="87">
        <v>7</v>
      </c>
      <c r="B15" s="62" t="s">
        <v>202</v>
      </c>
      <c r="C15" s="107" t="s">
        <v>462</v>
      </c>
      <c r="D15" s="61" t="s">
        <v>268</v>
      </c>
      <c r="E15" s="107">
        <v>1</v>
      </c>
      <c r="F15" s="97" t="s">
        <v>215</v>
      </c>
      <c r="G15" s="97" t="s">
        <v>215</v>
      </c>
      <c r="H15" s="97" t="s">
        <v>215</v>
      </c>
      <c r="I15" s="97" t="s">
        <v>215</v>
      </c>
      <c r="J15" s="97" t="s">
        <v>215</v>
      </c>
      <c r="K15" s="107">
        <v>4</v>
      </c>
      <c r="L15" s="107">
        <v>1</v>
      </c>
      <c r="M15" s="158">
        <v>2</v>
      </c>
      <c r="N15" s="263" t="s">
        <v>215</v>
      </c>
      <c r="O15" s="263" t="s">
        <v>215</v>
      </c>
      <c r="P15" s="263" t="s">
        <v>215</v>
      </c>
      <c r="Q15" s="263" t="s">
        <v>215</v>
      </c>
      <c r="R15" s="97"/>
      <c r="S15" s="97">
        <v>6</v>
      </c>
      <c r="T15" s="97" t="s">
        <v>215</v>
      </c>
      <c r="U15" s="97" t="s">
        <v>215</v>
      </c>
      <c r="V15" s="97" t="s">
        <v>215</v>
      </c>
      <c r="W15" s="97" t="s">
        <v>215</v>
      </c>
      <c r="X15" s="97" t="s">
        <v>215</v>
      </c>
      <c r="Y15" s="263" t="s">
        <v>215</v>
      </c>
      <c r="Z15" s="263" t="s">
        <v>215</v>
      </c>
      <c r="AA15" s="263">
        <v>1</v>
      </c>
      <c r="AB15" s="263" t="s">
        <v>215</v>
      </c>
      <c r="AC15" s="263" t="s">
        <v>215</v>
      </c>
      <c r="AD15" s="263" t="s">
        <v>215</v>
      </c>
      <c r="AE15" s="263" t="s">
        <v>215</v>
      </c>
      <c r="AF15" s="263">
        <v>3</v>
      </c>
      <c r="AG15" s="263" t="s">
        <v>215</v>
      </c>
      <c r="AH15" s="97" t="s">
        <v>215</v>
      </c>
      <c r="AI15" s="95">
        <v>15</v>
      </c>
      <c r="AJ15" s="95">
        <v>21</v>
      </c>
      <c r="AK15" s="95">
        <v>9</v>
      </c>
      <c r="AL15" s="97" t="s">
        <v>215</v>
      </c>
      <c r="AM15" s="97" t="s">
        <v>215</v>
      </c>
      <c r="AN15" s="97" t="s">
        <v>215</v>
      </c>
      <c r="AO15" s="97" t="s">
        <v>215</v>
      </c>
      <c r="AP15" s="97" t="s">
        <v>215</v>
      </c>
      <c r="AQ15" s="97" t="s">
        <v>215</v>
      </c>
      <c r="AR15" s="16"/>
    </row>
    <row r="16" spans="1:45" s="29" customFormat="1" ht="149.25" customHeight="1" x14ac:dyDescent="0.25">
      <c r="A16" s="87">
        <v>8</v>
      </c>
      <c r="B16" s="34" t="s">
        <v>442</v>
      </c>
      <c r="C16" s="127" t="s">
        <v>459</v>
      </c>
      <c r="D16" s="61" t="s">
        <v>268</v>
      </c>
      <c r="E16" s="107">
        <v>1</v>
      </c>
      <c r="F16" s="97" t="s">
        <v>215</v>
      </c>
      <c r="G16" s="97" t="s">
        <v>215</v>
      </c>
      <c r="H16" s="97" t="s">
        <v>215</v>
      </c>
      <c r="I16" s="97" t="s">
        <v>215</v>
      </c>
      <c r="J16" s="97" t="s">
        <v>215</v>
      </c>
      <c r="K16" s="263">
        <v>4</v>
      </c>
      <c r="L16" s="97">
        <v>1</v>
      </c>
      <c r="M16" s="263" t="s">
        <v>215</v>
      </c>
      <c r="N16" s="263" t="s">
        <v>215</v>
      </c>
      <c r="O16" s="263" t="s">
        <v>215</v>
      </c>
      <c r="P16" s="263" t="s">
        <v>215</v>
      </c>
      <c r="Q16" s="263" t="s">
        <v>215</v>
      </c>
      <c r="R16" s="97" t="s">
        <v>215</v>
      </c>
      <c r="S16" s="97" t="s">
        <v>215</v>
      </c>
      <c r="T16" s="97" t="s">
        <v>215</v>
      </c>
      <c r="U16" s="97" t="s">
        <v>215</v>
      </c>
      <c r="V16" s="97" t="s">
        <v>215</v>
      </c>
      <c r="W16" s="97" t="s">
        <v>215</v>
      </c>
      <c r="X16" s="97" t="s">
        <v>215</v>
      </c>
      <c r="Y16" s="263" t="s">
        <v>215</v>
      </c>
      <c r="Z16" s="263" t="s">
        <v>215</v>
      </c>
      <c r="AA16" s="263" t="s">
        <v>215</v>
      </c>
      <c r="AB16" s="263" t="s">
        <v>215</v>
      </c>
      <c r="AC16" s="263" t="s">
        <v>215</v>
      </c>
      <c r="AD16" s="263" t="s">
        <v>215</v>
      </c>
      <c r="AE16" s="263" t="s">
        <v>215</v>
      </c>
      <c r="AF16" s="263" t="s">
        <v>215</v>
      </c>
      <c r="AG16" s="263" t="s">
        <v>215</v>
      </c>
      <c r="AH16" s="97" t="s">
        <v>215</v>
      </c>
      <c r="AI16" s="136"/>
      <c r="AJ16" s="136" t="s">
        <v>215</v>
      </c>
      <c r="AK16" s="97" t="s">
        <v>215</v>
      </c>
      <c r="AL16" s="97" t="s">
        <v>215</v>
      </c>
      <c r="AM16" s="97" t="s">
        <v>215</v>
      </c>
      <c r="AN16" s="97" t="s">
        <v>215</v>
      </c>
      <c r="AO16" s="97" t="s">
        <v>215</v>
      </c>
      <c r="AP16" s="97" t="s">
        <v>215</v>
      </c>
      <c r="AQ16" s="97" t="s">
        <v>215</v>
      </c>
      <c r="AR16" s="16"/>
    </row>
    <row r="17" spans="1:44" s="29" customFormat="1" ht="149.25" customHeight="1" x14ac:dyDescent="0.25">
      <c r="A17" s="87">
        <v>9</v>
      </c>
      <c r="B17" s="34" t="s">
        <v>440</v>
      </c>
      <c r="C17" s="127" t="s">
        <v>456</v>
      </c>
      <c r="D17" s="61" t="s">
        <v>268</v>
      </c>
      <c r="E17" s="107">
        <v>1</v>
      </c>
      <c r="F17" s="97" t="s">
        <v>215</v>
      </c>
      <c r="G17" s="97" t="s">
        <v>215</v>
      </c>
      <c r="H17" s="97" t="s">
        <v>215</v>
      </c>
      <c r="I17" s="97" t="s">
        <v>215</v>
      </c>
      <c r="J17" s="97" t="s">
        <v>215</v>
      </c>
      <c r="K17" s="107">
        <v>4</v>
      </c>
      <c r="L17" s="107">
        <v>1</v>
      </c>
      <c r="M17" s="263">
        <v>1</v>
      </c>
      <c r="N17" s="263" t="s">
        <v>215</v>
      </c>
      <c r="O17" s="263" t="s">
        <v>215</v>
      </c>
      <c r="P17" s="263" t="s">
        <v>215</v>
      </c>
      <c r="Q17" s="263" t="s">
        <v>215</v>
      </c>
      <c r="R17" s="97">
        <v>1</v>
      </c>
      <c r="S17" s="97">
        <v>1</v>
      </c>
      <c r="T17" s="97" t="s">
        <v>215</v>
      </c>
      <c r="U17" s="97" t="s">
        <v>215</v>
      </c>
      <c r="V17" s="97" t="s">
        <v>215</v>
      </c>
      <c r="W17" s="97" t="s">
        <v>215</v>
      </c>
      <c r="X17" s="97" t="s">
        <v>215</v>
      </c>
      <c r="Y17" s="263">
        <v>1</v>
      </c>
      <c r="Z17" s="263" t="s">
        <v>215</v>
      </c>
      <c r="AA17" s="263" t="s">
        <v>215</v>
      </c>
      <c r="AB17" s="263" t="s">
        <v>215</v>
      </c>
      <c r="AC17" s="263" t="s">
        <v>215</v>
      </c>
      <c r="AD17" s="263" t="s">
        <v>215</v>
      </c>
      <c r="AE17" s="263" t="s">
        <v>215</v>
      </c>
      <c r="AF17" s="263" t="s">
        <v>215</v>
      </c>
      <c r="AG17" s="263" t="s">
        <v>215</v>
      </c>
      <c r="AH17" s="97" t="s">
        <v>215</v>
      </c>
      <c r="AI17" s="136">
        <v>10</v>
      </c>
      <c r="AJ17" s="136">
        <v>30</v>
      </c>
      <c r="AK17" s="97">
        <v>8</v>
      </c>
      <c r="AL17" s="97" t="s">
        <v>215</v>
      </c>
      <c r="AM17" s="97" t="s">
        <v>215</v>
      </c>
      <c r="AN17" s="97" t="s">
        <v>215</v>
      </c>
      <c r="AO17" s="97" t="s">
        <v>215</v>
      </c>
      <c r="AP17" s="97" t="s">
        <v>215</v>
      </c>
      <c r="AQ17" s="97" t="s">
        <v>215</v>
      </c>
      <c r="AR17" s="16"/>
    </row>
    <row r="18" spans="1:44" s="29" customFormat="1" ht="149.25" customHeight="1" x14ac:dyDescent="0.25">
      <c r="A18" s="87">
        <v>10</v>
      </c>
      <c r="B18" s="34" t="s">
        <v>441</v>
      </c>
      <c r="C18" s="127" t="s">
        <v>461</v>
      </c>
      <c r="D18" s="61" t="s">
        <v>268</v>
      </c>
      <c r="E18" s="107" t="s">
        <v>215</v>
      </c>
      <c r="F18" s="97" t="s">
        <v>215</v>
      </c>
      <c r="G18" s="97" t="s">
        <v>215</v>
      </c>
      <c r="H18" s="97" t="s">
        <v>215</v>
      </c>
      <c r="I18" s="97" t="s">
        <v>215</v>
      </c>
      <c r="J18" s="97" t="s">
        <v>215</v>
      </c>
      <c r="K18" s="97">
        <v>4</v>
      </c>
      <c r="L18" s="97">
        <v>1</v>
      </c>
      <c r="M18" s="263" t="s">
        <v>215</v>
      </c>
      <c r="N18" s="263" t="s">
        <v>215</v>
      </c>
      <c r="O18" s="263" t="s">
        <v>215</v>
      </c>
      <c r="P18" s="263" t="s">
        <v>215</v>
      </c>
      <c r="Q18" s="263" t="s">
        <v>215</v>
      </c>
      <c r="R18" s="97">
        <v>1</v>
      </c>
      <c r="S18" s="97">
        <v>1</v>
      </c>
      <c r="T18" s="97" t="s">
        <v>215</v>
      </c>
      <c r="U18" s="97" t="s">
        <v>215</v>
      </c>
      <c r="V18" s="97" t="s">
        <v>215</v>
      </c>
      <c r="W18" s="97" t="s">
        <v>215</v>
      </c>
      <c r="X18" s="97" t="s">
        <v>215</v>
      </c>
      <c r="Y18" s="263" t="s">
        <v>215</v>
      </c>
      <c r="Z18" s="263" t="s">
        <v>215</v>
      </c>
      <c r="AA18" s="263" t="s">
        <v>215</v>
      </c>
      <c r="AB18" s="263" t="s">
        <v>215</v>
      </c>
      <c r="AC18" s="263" t="s">
        <v>215</v>
      </c>
      <c r="AD18" s="263" t="s">
        <v>215</v>
      </c>
      <c r="AE18" s="263" t="s">
        <v>215</v>
      </c>
      <c r="AF18" s="263">
        <v>1</v>
      </c>
      <c r="AG18" s="263" t="s">
        <v>215</v>
      </c>
      <c r="AH18" s="97" t="s">
        <v>215</v>
      </c>
      <c r="AI18" s="97">
        <v>13</v>
      </c>
      <c r="AJ18" s="97">
        <v>25</v>
      </c>
      <c r="AK18" s="97">
        <v>15</v>
      </c>
      <c r="AL18" s="97" t="s">
        <v>215</v>
      </c>
      <c r="AM18" s="97" t="s">
        <v>215</v>
      </c>
      <c r="AN18" s="97" t="s">
        <v>215</v>
      </c>
      <c r="AO18" s="97" t="s">
        <v>215</v>
      </c>
      <c r="AP18" s="97" t="s">
        <v>215</v>
      </c>
      <c r="AQ18" s="97"/>
      <c r="AR18" s="16"/>
    </row>
    <row r="19" spans="1:44" s="29" customFormat="1" ht="149.25" customHeight="1" x14ac:dyDescent="0.25">
      <c r="A19" s="87">
        <v>11</v>
      </c>
      <c r="B19" s="62" t="s">
        <v>334</v>
      </c>
      <c r="C19" s="107" t="s">
        <v>464</v>
      </c>
      <c r="D19" s="61" t="s">
        <v>268</v>
      </c>
      <c r="E19" s="107" t="s">
        <v>215</v>
      </c>
      <c r="F19" s="97" t="s">
        <v>215</v>
      </c>
      <c r="G19" s="97" t="s">
        <v>215</v>
      </c>
      <c r="H19" s="97" t="s">
        <v>215</v>
      </c>
      <c r="I19" s="97" t="s">
        <v>215</v>
      </c>
      <c r="J19" s="97" t="s">
        <v>215</v>
      </c>
      <c r="K19" s="107">
        <v>4</v>
      </c>
      <c r="L19" s="107">
        <v>1</v>
      </c>
      <c r="M19" s="263">
        <v>1</v>
      </c>
      <c r="N19" s="263" t="s">
        <v>215</v>
      </c>
      <c r="O19" s="263" t="s">
        <v>215</v>
      </c>
      <c r="P19" s="263" t="s">
        <v>215</v>
      </c>
      <c r="Q19" s="263" t="s">
        <v>215</v>
      </c>
      <c r="R19" s="97">
        <v>2</v>
      </c>
      <c r="S19" s="97" t="s">
        <v>215</v>
      </c>
      <c r="T19" s="97" t="s">
        <v>215</v>
      </c>
      <c r="U19" s="97" t="s">
        <v>215</v>
      </c>
      <c r="V19" s="97" t="s">
        <v>215</v>
      </c>
      <c r="W19" s="97" t="s">
        <v>215</v>
      </c>
      <c r="X19" s="97" t="s">
        <v>215</v>
      </c>
      <c r="Y19" s="263" t="s">
        <v>215</v>
      </c>
      <c r="Z19" s="263" t="s">
        <v>215</v>
      </c>
      <c r="AA19" s="263" t="s">
        <v>215</v>
      </c>
      <c r="AB19" s="263" t="s">
        <v>215</v>
      </c>
      <c r="AC19" s="263" t="s">
        <v>215</v>
      </c>
      <c r="AD19" s="263" t="s">
        <v>215</v>
      </c>
      <c r="AE19" s="263" t="s">
        <v>215</v>
      </c>
      <c r="AF19" s="263">
        <v>1</v>
      </c>
      <c r="AG19" s="263" t="s">
        <v>215</v>
      </c>
      <c r="AH19" s="97" t="s">
        <v>215</v>
      </c>
      <c r="AI19" s="95">
        <v>14</v>
      </c>
      <c r="AJ19" s="95">
        <v>20</v>
      </c>
      <c r="AK19" s="97">
        <v>3</v>
      </c>
      <c r="AL19" s="97" t="s">
        <v>215</v>
      </c>
      <c r="AM19" s="97" t="s">
        <v>215</v>
      </c>
      <c r="AN19" s="97" t="s">
        <v>215</v>
      </c>
      <c r="AO19" s="97" t="s">
        <v>215</v>
      </c>
      <c r="AP19" s="97" t="s">
        <v>215</v>
      </c>
      <c r="AQ19" s="97" t="s">
        <v>215</v>
      </c>
      <c r="AR19" s="16"/>
    </row>
    <row r="20" spans="1:44" s="29" customFormat="1" ht="149.25" customHeight="1" x14ac:dyDescent="0.25">
      <c r="A20" s="87">
        <v>12</v>
      </c>
      <c r="B20" s="34" t="s">
        <v>273</v>
      </c>
      <c r="C20" s="127" t="s">
        <v>326</v>
      </c>
      <c r="D20" s="61" t="s">
        <v>268</v>
      </c>
      <c r="E20" s="107">
        <v>1</v>
      </c>
      <c r="F20" s="97" t="s">
        <v>215</v>
      </c>
      <c r="G20" s="97" t="s">
        <v>215</v>
      </c>
      <c r="H20" s="97" t="s">
        <v>215</v>
      </c>
      <c r="I20" s="97" t="s">
        <v>215</v>
      </c>
      <c r="J20" s="97" t="s">
        <v>215</v>
      </c>
      <c r="K20" s="337">
        <v>12</v>
      </c>
      <c r="L20" s="107">
        <v>1</v>
      </c>
      <c r="M20" s="158">
        <v>2</v>
      </c>
      <c r="N20" s="263" t="s">
        <v>215</v>
      </c>
      <c r="O20" s="263" t="s">
        <v>215</v>
      </c>
      <c r="P20" s="263" t="s">
        <v>215</v>
      </c>
      <c r="Q20" s="263" t="s">
        <v>215</v>
      </c>
      <c r="R20" s="97">
        <v>4</v>
      </c>
      <c r="S20" s="107">
        <v>1</v>
      </c>
      <c r="T20" s="97">
        <v>3</v>
      </c>
      <c r="U20" s="97" t="s">
        <v>215</v>
      </c>
      <c r="V20" s="107">
        <v>2</v>
      </c>
      <c r="W20" s="97" t="s">
        <v>215</v>
      </c>
      <c r="X20" s="97" t="s">
        <v>215</v>
      </c>
      <c r="Y20" s="263" t="s">
        <v>215</v>
      </c>
      <c r="Z20" s="263">
        <v>1</v>
      </c>
      <c r="AA20" s="263" t="s">
        <v>215</v>
      </c>
      <c r="AB20" s="263" t="s">
        <v>215</v>
      </c>
      <c r="AC20" s="263" t="s">
        <v>215</v>
      </c>
      <c r="AD20" s="263" t="s">
        <v>215</v>
      </c>
      <c r="AE20" s="263" t="s">
        <v>215</v>
      </c>
      <c r="AF20" s="263">
        <v>2</v>
      </c>
      <c r="AG20" s="263" t="s">
        <v>215</v>
      </c>
      <c r="AH20" s="97">
        <v>1</v>
      </c>
      <c r="AI20" s="95">
        <v>14</v>
      </c>
      <c r="AJ20" s="95">
        <v>20</v>
      </c>
      <c r="AK20" s="95">
        <v>5</v>
      </c>
      <c r="AL20" s="97" t="s">
        <v>215</v>
      </c>
      <c r="AM20" s="97" t="s">
        <v>215</v>
      </c>
      <c r="AN20" s="97" t="s">
        <v>215</v>
      </c>
      <c r="AO20" s="97" t="s">
        <v>215</v>
      </c>
      <c r="AP20" s="97" t="s">
        <v>215</v>
      </c>
      <c r="AQ20" s="97" t="s">
        <v>215</v>
      </c>
      <c r="AR20" s="16"/>
    </row>
    <row r="21" spans="1:44" s="29" customFormat="1" ht="149.25" customHeight="1" x14ac:dyDescent="0.25">
      <c r="A21" s="87">
        <v>13</v>
      </c>
      <c r="B21" s="34" t="s">
        <v>325</v>
      </c>
      <c r="C21" s="127" t="s">
        <v>457</v>
      </c>
      <c r="D21" s="61" t="s">
        <v>268</v>
      </c>
      <c r="E21" s="107">
        <v>1</v>
      </c>
      <c r="F21" s="97" t="s">
        <v>215</v>
      </c>
      <c r="G21" s="97" t="s">
        <v>215</v>
      </c>
      <c r="H21" s="97" t="s">
        <v>215</v>
      </c>
      <c r="I21" s="97" t="s">
        <v>215</v>
      </c>
      <c r="J21" s="97" t="s">
        <v>215</v>
      </c>
      <c r="K21" s="337">
        <v>4</v>
      </c>
      <c r="L21" s="107">
        <v>1</v>
      </c>
      <c r="M21" s="263">
        <v>1</v>
      </c>
      <c r="N21" s="263" t="s">
        <v>215</v>
      </c>
      <c r="O21" s="263" t="s">
        <v>215</v>
      </c>
      <c r="P21" s="263" t="s">
        <v>215</v>
      </c>
      <c r="Q21" s="263" t="s">
        <v>215</v>
      </c>
      <c r="R21" s="97">
        <v>1</v>
      </c>
      <c r="S21" s="97">
        <v>1</v>
      </c>
      <c r="T21" s="97" t="s">
        <v>215</v>
      </c>
      <c r="U21" s="97" t="s">
        <v>215</v>
      </c>
      <c r="V21" s="97" t="s">
        <v>215</v>
      </c>
      <c r="W21" s="97" t="s">
        <v>215</v>
      </c>
      <c r="X21" s="97" t="s">
        <v>215</v>
      </c>
      <c r="Y21" s="263">
        <v>1</v>
      </c>
      <c r="Z21" s="263">
        <v>1</v>
      </c>
      <c r="AA21" s="263" t="s">
        <v>215</v>
      </c>
      <c r="AB21" s="263" t="s">
        <v>215</v>
      </c>
      <c r="AC21" s="263" t="s">
        <v>215</v>
      </c>
      <c r="AD21" s="263" t="s">
        <v>215</v>
      </c>
      <c r="AE21" s="263" t="s">
        <v>215</v>
      </c>
      <c r="AF21" s="263">
        <v>2</v>
      </c>
      <c r="AG21" s="263" t="s">
        <v>215</v>
      </c>
      <c r="AH21" s="97" t="s">
        <v>215</v>
      </c>
      <c r="AI21" s="136">
        <v>5</v>
      </c>
      <c r="AJ21" s="136">
        <v>15</v>
      </c>
      <c r="AK21" s="97">
        <v>9</v>
      </c>
      <c r="AL21" s="97" t="s">
        <v>215</v>
      </c>
      <c r="AM21" s="97" t="s">
        <v>215</v>
      </c>
      <c r="AN21" s="97" t="s">
        <v>215</v>
      </c>
      <c r="AO21" s="97" t="s">
        <v>215</v>
      </c>
      <c r="AP21" s="97" t="s">
        <v>215</v>
      </c>
      <c r="AQ21" s="97" t="s">
        <v>215</v>
      </c>
      <c r="AR21" s="16"/>
    </row>
    <row r="22" spans="1:44" s="29" customFormat="1" ht="149.25" customHeight="1" x14ac:dyDescent="0.25">
      <c r="A22" s="87">
        <v>14</v>
      </c>
      <c r="B22" s="62" t="s">
        <v>277</v>
      </c>
      <c r="C22" s="107" t="s">
        <v>460</v>
      </c>
      <c r="D22" s="61" t="s">
        <v>268</v>
      </c>
      <c r="E22" s="107" t="s">
        <v>215</v>
      </c>
      <c r="F22" s="97" t="s">
        <v>215</v>
      </c>
      <c r="G22" s="97" t="s">
        <v>215</v>
      </c>
      <c r="H22" s="97" t="s">
        <v>215</v>
      </c>
      <c r="I22" s="97" t="s">
        <v>215</v>
      </c>
      <c r="J22" s="97" t="s">
        <v>215</v>
      </c>
      <c r="K22" s="107">
        <v>4</v>
      </c>
      <c r="L22" s="107">
        <v>1</v>
      </c>
      <c r="M22" s="263">
        <v>1</v>
      </c>
      <c r="N22" s="263" t="s">
        <v>215</v>
      </c>
      <c r="O22" s="263" t="s">
        <v>215</v>
      </c>
      <c r="P22" s="263" t="s">
        <v>215</v>
      </c>
      <c r="Q22" s="263" t="s">
        <v>215</v>
      </c>
      <c r="R22" s="97">
        <v>1</v>
      </c>
      <c r="S22" s="97" t="s">
        <v>215</v>
      </c>
      <c r="T22" s="97" t="s">
        <v>215</v>
      </c>
      <c r="U22" s="97" t="s">
        <v>215</v>
      </c>
      <c r="V22" s="97" t="s">
        <v>215</v>
      </c>
      <c r="W22" s="97" t="s">
        <v>215</v>
      </c>
      <c r="X22" s="97" t="s">
        <v>215</v>
      </c>
      <c r="Y22" s="263" t="s">
        <v>215</v>
      </c>
      <c r="Z22" s="263" t="s">
        <v>215</v>
      </c>
      <c r="AA22" s="263" t="s">
        <v>215</v>
      </c>
      <c r="AB22" s="263" t="s">
        <v>215</v>
      </c>
      <c r="AC22" s="263" t="s">
        <v>215</v>
      </c>
      <c r="AD22" s="263" t="s">
        <v>215</v>
      </c>
      <c r="AE22" s="263" t="s">
        <v>215</v>
      </c>
      <c r="AF22" s="263" t="s">
        <v>215</v>
      </c>
      <c r="AG22" s="263" t="s">
        <v>215</v>
      </c>
      <c r="AH22" s="97" t="s">
        <v>215</v>
      </c>
      <c r="AI22" s="95">
        <v>13</v>
      </c>
      <c r="AJ22" s="95">
        <v>20</v>
      </c>
      <c r="AK22" s="97">
        <v>1</v>
      </c>
      <c r="AL22" s="97" t="s">
        <v>215</v>
      </c>
      <c r="AM22" s="97" t="s">
        <v>215</v>
      </c>
      <c r="AN22" s="97" t="s">
        <v>215</v>
      </c>
      <c r="AO22" s="97" t="s">
        <v>215</v>
      </c>
      <c r="AP22" s="97" t="s">
        <v>215</v>
      </c>
      <c r="AQ22" s="97" t="s">
        <v>215</v>
      </c>
      <c r="AR22" s="16"/>
    </row>
    <row r="23" spans="1:44" s="29" customFormat="1" ht="149.25" customHeight="1" x14ac:dyDescent="0.25">
      <c r="A23" s="87">
        <v>15</v>
      </c>
      <c r="B23" s="62" t="s">
        <v>278</v>
      </c>
      <c r="C23" s="107" t="s">
        <v>337</v>
      </c>
      <c r="D23" s="61" t="s">
        <v>268</v>
      </c>
      <c r="E23" s="107">
        <v>1</v>
      </c>
      <c r="F23" s="97" t="s">
        <v>215</v>
      </c>
      <c r="G23" s="97" t="s">
        <v>215</v>
      </c>
      <c r="H23" s="97" t="s">
        <v>215</v>
      </c>
      <c r="I23" s="97" t="s">
        <v>215</v>
      </c>
      <c r="J23" s="97" t="s">
        <v>215</v>
      </c>
      <c r="K23" s="107">
        <v>4</v>
      </c>
      <c r="L23" s="107">
        <v>1</v>
      </c>
      <c r="M23" s="263">
        <v>1</v>
      </c>
      <c r="N23" s="263" t="s">
        <v>215</v>
      </c>
      <c r="O23" s="263" t="s">
        <v>215</v>
      </c>
      <c r="P23" s="263" t="s">
        <v>215</v>
      </c>
      <c r="Q23" s="263" t="s">
        <v>215</v>
      </c>
      <c r="R23" s="97">
        <v>1</v>
      </c>
      <c r="S23" s="97">
        <v>1</v>
      </c>
      <c r="T23" s="97" t="s">
        <v>215</v>
      </c>
      <c r="U23" s="97" t="s">
        <v>215</v>
      </c>
      <c r="V23" s="97" t="s">
        <v>215</v>
      </c>
      <c r="W23" s="97" t="s">
        <v>215</v>
      </c>
      <c r="X23" s="97" t="s">
        <v>215</v>
      </c>
      <c r="Y23" s="263" t="s">
        <v>215</v>
      </c>
      <c r="Z23" s="263" t="s">
        <v>215</v>
      </c>
      <c r="AA23" s="263" t="s">
        <v>215</v>
      </c>
      <c r="AB23" s="263" t="s">
        <v>215</v>
      </c>
      <c r="AC23" s="263" t="s">
        <v>215</v>
      </c>
      <c r="AD23" s="263" t="s">
        <v>215</v>
      </c>
      <c r="AE23" s="263" t="s">
        <v>215</v>
      </c>
      <c r="AF23" s="263" t="s">
        <v>215</v>
      </c>
      <c r="AG23" s="263" t="s">
        <v>215</v>
      </c>
      <c r="AH23" s="97" t="s">
        <v>215</v>
      </c>
      <c r="AI23" s="95">
        <v>13</v>
      </c>
      <c r="AJ23" s="95">
        <v>20</v>
      </c>
      <c r="AK23" s="97">
        <v>1</v>
      </c>
      <c r="AL23" s="97" t="s">
        <v>215</v>
      </c>
      <c r="AM23" s="97" t="s">
        <v>215</v>
      </c>
      <c r="AN23" s="97" t="s">
        <v>215</v>
      </c>
      <c r="AO23" s="97" t="s">
        <v>215</v>
      </c>
      <c r="AP23" s="97" t="s">
        <v>215</v>
      </c>
      <c r="AQ23" s="97" t="s">
        <v>215</v>
      </c>
      <c r="AR23" s="16"/>
    </row>
    <row r="24" spans="1:44" s="29" customFormat="1" ht="149.25" customHeight="1" x14ac:dyDescent="0.25">
      <c r="A24" s="87">
        <v>16</v>
      </c>
      <c r="B24" s="62" t="s">
        <v>280</v>
      </c>
      <c r="C24" s="107" t="s">
        <v>338</v>
      </c>
      <c r="D24" s="61" t="s">
        <v>268</v>
      </c>
      <c r="E24" s="107">
        <v>1</v>
      </c>
      <c r="F24" s="97" t="s">
        <v>215</v>
      </c>
      <c r="G24" s="97" t="s">
        <v>215</v>
      </c>
      <c r="H24" s="97" t="s">
        <v>215</v>
      </c>
      <c r="I24" s="97" t="s">
        <v>215</v>
      </c>
      <c r="J24" s="97" t="s">
        <v>215</v>
      </c>
      <c r="K24" s="337">
        <v>4</v>
      </c>
      <c r="L24" s="107">
        <v>1</v>
      </c>
      <c r="M24" s="263">
        <v>1</v>
      </c>
      <c r="N24" s="263" t="s">
        <v>215</v>
      </c>
      <c r="O24" s="263" t="s">
        <v>215</v>
      </c>
      <c r="P24" s="263" t="s">
        <v>215</v>
      </c>
      <c r="Q24" s="263" t="s">
        <v>215</v>
      </c>
      <c r="R24" s="97">
        <v>1</v>
      </c>
      <c r="S24" s="97" t="s">
        <v>215</v>
      </c>
      <c r="T24" s="97" t="s">
        <v>215</v>
      </c>
      <c r="U24" s="97" t="s">
        <v>215</v>
      </c>
      <c r="V24" s="97" t="s">
        <v>215</v>
      </c>
      <c r="W24" s="97" t="s">
        <v>215</v>
      </c>
      <c r="X24" s="97" t="s">
        <v>215</v>
      </c>
      <c r="Y24" s="263" t="s">
        <v>215</v>
      </c>
      <c r="Z24" s="263" t="s">
        <v>215</v>
      </c>
      <c r="AA24" s="263" t="s">
        <v>215</v>
      </c>
      <c r="AB24" s="263" t="s">
        <v>215</v>
      </c>
      <c r="AC24" s="263" t="s">
        <v>215</v>
      </c>
      <c r="AD24" s="263" t="s">
        <v>215</v>
      </c>
      <c r="AE24" s="263" t="s">
        <v>215</v>
      </c>
      <c r="AF24" s="263" t="s">
        <v>215</v>
      </c>
      <c r="AG24" s="263" t="s">
        <v>215</v>
      </c>
      <c r="AH24" s="97">
        <v>1</v>
      </c>
      <c r="AI24" s="95">
        <v>14</v>
      </c>
      <c r="AJ24" s="95">
        <v>10</v>
      </c>
      <c r="AK24" s="97">
        <v>3</v>
      </c>
      <c r="AL24" s="97" t="s">
        <v>215</v>
      </c>
      <c r="AM24" s="97" t="s">
        <v>215</v>
      </c>
      <c r="AN24" s="97" t="s">
        <v>215</v>
      </c>
      <c r="AO24" s="97" t="s">
        <v>215</v>
      </c>
      <c r="AP24" s="97" t="s">
        <v>215</v>
      </c>
      <c r="AQ24" s="97" t="s">
        <v>215</v>
      </c>
      <c r="AR24" s="16"/>
    </row>
    <row r="25" spans="1:44" s="29" customFormat="1" ht="149.25" customHeight="1" x14ac:dyDescent="0.25">
      <c r="A25" s="87">
        <v>17</v>
      </c>
      <c r="B25" s="62" t="s">
        <v>211</v>
      </c>
      <c r="C25" s="107" t="s">
        <v>339</v>
      </c>
      <c r="D25" s="61" t="s">
        <v>268</v>
      </c>
      <c r="E25" s="107" t="s">
        <v>215</v>
      </c>
      <c r="F25" s="97" t="s">
        <v>215</v>
      </c>
      <c r="G25" s="97" t="s">
        <v>215</v>
      </c>
      <c r="H25" s="97" t="s">
        <v>215</v>
      </c>
      <c r="I25" s="97" t="s">
        <v>215</v>
      </c>
      <c r="J25" s="97" t="s">
        <v>215</v>
      </c>
      <c r="K25" s="107">
        <v>4</v>
      </c>
      <c r="L25" s="107">
        <v>1</v>
      </c>
      <c r="M25" s="263">
        <v>1</v>
      </c>
      <c r="N25" s="263" t="s">
        <v>215</v>
      </c>
      <c r="O25" s="263" t="s">
        <v>215</v>
      </c>
      <c r="P25" s="263" t="s">
        <v>215</v>
      </c>
      <c r="Q25" s="263" t="s">
        <v>215</v>
      </c>
      <c r="R25" s="97">
        <v>3</v>
      </c>
      <c r="S25" s="97">
        <v>1</v>
      </c>
      <c r="T25" s="97" t="s">
        <v>215</v>
      </c>
      <c r="U25" s="97" t="s">
        <v>215</v>
      </c>
      <c r="V25" s="97" t="s">
        <v>215</v>
      </c>
      <c r="W25" s="97" t="s">
        <v>215</v>
      </c>
      <c r="X25" s="97" t="s">
        <v>215</v>
      </c>
      <c r="Y25" s="263" t="s">
        <v>215</v>
      </c>
      <c r="Z25" s="263">
        <v>1</v>
      </c>
      <c r="AA25" s="263" t="s">
        <v>215</v>
      </c>
      <c r="AB25" s="263" t="s">
        <v>215</v>
      </c>
      <c r="AC25" s="263" t="s">
        <v>215</v>
      </c>
      <c r="AD25" s="263" t="s">
        <v>215</v>
      </c>
      <c r="AE25" s="263" t="s">
        <v>215</v>
      </c>
      <c r="AF25" s="263" t="s">
        <v>215</v>
      </c>
      <c r="AG25" s="263" t="s">
        <v>215</v>
      </c>
      <c r="AH25" s="97">
        <v>1</v>
      </c>
      <c r="AI25" s="95">
        <v>27</v>
      </c>
      <c r="AJ25" s="95">
        <v>40</v>
      </c>
      <c r="AK25" s="97">
        <v>3</v>
      </c>
      <c r="AL25" s="97" t="s">
        <v>215</v>
      </c>
      <c r="AM25" s="97" t="s">
        <v>215</v>
      </c>
      <c r="AN25" s="97" t="s">
        <v>215</v>
      </c>
      <c r="AO25" s="97" t="s">
        <v>215</v>
      </c>
      <c r="AP25" s="97" t="s">
        <v>215</v>
      </c>
      <c r="AQ25" s="97" t="s">
        <v>215</v>
      </c>
      <c r="AR25" s="16"/>
    </row>
    <row r="26" spans="1:44" s="29" customFormat="1" ht="149.25" customHeight="1" x14ac:dyDescent="0.25">
      <c r="A26" s="87">
        <v>18</v>
      </c>
      <c r="B26" s="34" t="s">
        <v>190</v>
      </c>
      <c r="C26" s="127" t="s">
        <v>458</v>
      </c>
      <c r="D26" s="61" t="s">
        <v>268</v>
      </c>
      <c r="E26" s="107" t="s">
        <v>215</v>
      </c>
      <c r="F26" s="97" t="s">
        <v>215</v>
      </c>
      <c r="G26" s="97" t="s">
        <v>215</v>
      </c>
      <c r="H26" s="97" t="s">
        <v>215</v>
      </c>
      <c r="I26" s="97" t="s">
        <v>215</v>
      </c>
      <c r="J26" s="97" t="s">
        <v>215</v>
      </c>
      <c r="K26" s="107">
        <v>4</v>
      </c>
      <c r="L26" s="107">
        <v>1</v>
      </c>
      <c r="M26" s="158">
        <v>1</v>
      </c>
      <c r="N26" s="263" t="s">
        <v>215</v>
      </c>
      <c r="O26" s="263" t="s">
        <v>215</v>
      </c>
      <c r="P26" s="263" t="s">
        <v>215</v>
      </c>
      <c r="Q26" s="263" t="s">
        <v>215</v>
      </c>
      <c r="R26" s="97">
        <v>1</v>
      </c>
      <c r="S26" s="97" t="s">
        <v>215</v>
      </c>
      <c r="T26" s="97" t="s">
        <v>215</v>
      </c>
      <c r="U26" s="97" t="s">
        <v>215</v>
      </c>
      <c r="V26" s="97" t="s">
        <v>215</v>
      </c>
      <c r="W26" s="97" t="s">
        <v>215</v>
      </c>
      <c r="X26" s="97" t="s">
        <v>215</v>
      </c>
      <c r="Y26" s="263">
        <v>1</v>
      </c>
      <c r="Z26" s="263" t="s">
        <v>215</v>
      </c>
      <c r="AA26" s="263" t="s">
        <v>215</v>
      </c>
      <c r="AB26" s="263" t="s">
        <v>215</v>
      </c>
      <c r="AC26" s="263" t="s">
        <v>215</v>
      </c>
      <c r="AD26" s="263" t="s">
        <v>215</v>
      </c>
      <c r="AE26" s="263" t="s">
        <v>215</v>
      </c>
      <c r="AF26" s="263" t="s">
        <v>215</v>
      </c>
      <c r="AG26" s="263" t="s">
        <v>215</v>
      </c>
      <c r="AH26" s="97">
        <v>1</v>
      </c>
      <c r="AI26" s="95">
        <v>12</v>
      </c>
      <c r="AJ26" s="95">
        <v>20</v>
      </c>
      <c r="AK26" s="95">
        <v>1</v>
      </c>
      <c r="AL26" s="97" t="s">
        <v>215</v>
      </c>
      <c r="AM26" s="97" t="s">
        <v>215</v>
      </c>
      <c r="AN26" s="97" t="s">
        <v>215</v>
      </c>
      <c r="AO26" s="97" t="s">
        <v>215</v>
      </c>
      <c r="AP26" s="97" t="s">
        <v>215</v>
      </c>
      <c r="AQ26" s="97" t="s">
        <v>215</v>
      </c>
      <c r="AR26" s="16"/>
    </row>
    <row r="27" spans="1:44" s="29" customFormat="1" ht="149.25" customHeight="1" x14ac:dyDescent="0.25">
      <c r="A27" s="87">
        <v>19</v>
      </c>
      <c r="B27" s="34" t="s">
        <v>443</v>
      </c>
      <c r="C27" s="127" t="s">
        <v>463</v>
      </c>
      <c r="D27" s="61" t="s">
        <v>268</v>
      </c>
      <c r="E27" s="107">
        <v>1</v>
      </c>
      <c r="F27" s="97"/>
      <c r="G27" s="97"/>
      <c r="H27" s="97"/>
      <c r="I27" s="97"/>
      <c r="J27" s="97"/>
      <c r="K27" s="107">
        <v>4</v>
      </c>
      <c r="L27" s="107">
        <v>1</v>
      </c>
      <c r="M27" s="158">
        <v>1</v>
      </c>
      <c r="N27" s="263"/>
      <c r="O27" s="263"/>
      <c r="P27" s="263"/>
      <c r="Q27" s="263"/>
      <c r="R27" s="97">
        <v>3</v>
      </c>
      <c r="S27" s="97">
        <v>1</v>
      </c>
      <c r="T27" s="97">
        <v>1</v>
      </c>
      <c r="U27" s="97"/>
      <c r="V27" s="97"/>
      <c r="W27" s="97"/>
      <c r="X27" s="97"/>
      <c r="Y27" s="263"/>
      <c r="Z27" s="263"/>
      <c r="AA27" s="263"/>
      <c r="AB27" s="263"/>
      <c r="AC27" s="263"/>
      <c r="AD27" s="263"/>
      <c r="AE27" s="263"/>
      <c r="AF27" s="263">
        <v>1</v>
      </c>
      <c r="AG27" s="263"/>
      <c r="AH27" s="97"/>
      <c r="AI27" s="136">
        <v>11</v>
      </c>
      <c r="AJ27" s="136">
        <v>20</v>
      </c>
      <c r="AK27" s="136">
        <v>3</v>
      </c>
      <c r="AL27" s="97"/>
      <c r="AM27" s="97"/>
      <c r="AN27" s="97"/>
      <c r="AO27" s="97"/>
      <c r="AP27" s="97"/>
      <c r="AQ27" s="97"/>
      <c r="AR27" s="16"/>
    </row>
    <row r="28" spans="1:44" s="29" customFormat="1" ht="149.25" customHeight="1" x14ac:dyDescent="0.25">
      <c r="A28" s="87">
        <v>20</v>
      </c>
      <c r="B28" s="62" t="s">
        <v>330</v>
      </c>
      <c r="C28" s="107" t="s">
        <v>331</v>
      </c>
      <c r="D28" s="61" t="s">
        <v>268</v>
      </c>
      <c r="E28" s="107">
        <v>1</v>
      </c>
      <c r="F28" s="97" t="s">
        <v>215</v>
      </c>
      <c r="G28" s="97" t="s">
        <v>215</v>
      </c>
      <c r="H28" s="97" t="s">
        <v>215</v>
      </c>
      <c r="I28" s="97" t="s">
        <v>215</v>
      </c>
      <c r="J28" s="97" t="s">
        <v>215</v>
      </c>
      <c r="K28" s="107">
        <v>4</v>
      </c>
      <c r="L28" s="107">
        <v>1</v>
      </c>
      <c r="M28" s="158">
        <v>1</v>
      </c>
      <c r="N28" s="263" t="s">
        <v>215</v>
      </c>
      <c r="O28" s="263" t="s">
        <v>215</v>
      </c>
      <c r="P28" s="263" t="s">
        <v>215</v>
      </c>
      <c r="Q28" s="263" t="s">
        <v>215</v>
      </c>
      <c r="R28" s="97">
        <v>1</v>
      </c>
      <c r="S28" s="107">
        <v>1</v>
      </c>
      <c r="T28" s="97" t="s">
        <v>215</v>
      </c>
      <c r="U28" s="97" t="s">
        <v>215</v>
      </c>
      <c r="V28" s="97" t="s">
        <v>215</v>
      </c>
      <c r="W28" s="97" t="s">
        <v>215</v>
      </c>
      <c r="X28" s="97" t="s">
        <v>215</v>
      </c>
      <c r="Y28" s="263" t="s">
        <v>215</v>
      </c>
      <c r="Z28" s="263" t="s">
        <v>215</v>
      </c>
      <c r="AA28" s="263" t="s">
        <v>215</v>
      </c>
      <c r="AB28" s="263" t="s">
        <v>215</v>
      </c>
      <c r="AC28" s="263" t="s">
        <v>215</v>
      </c>
      <c r="AD28" s="263" t="s">
        <v>215</v>
      </c>
      <c r="AE28" s="263" t="s">
        <v>215</v>
      </c>
      <c r="AF28" s="263" t="s">
        <v>215</v>
      </c>
      <c r="AG28" s="263" t="s">
        <v>215</v>
      </c>
      <c r="AH28" s="97" t="s">
        <v>215</v>
      </c>
      <c r="AI28" s="95">
        <v>13</v>
      </c>
      <c r="AJ28" s="95">
        <v>20</v>
      </c>
      <c r="AK28" s="95">
        <v>3</v>
      </c>
      <c r="AL28" s="97" t="s">
        <v>215</v>
      </c>
      <c r="AM28" s="97" t="s">
        <v>215</v>
      </c>
      <c r="AN28" s="97" t="s">
        <v>215</v>
      </c>
      <c r="AO28" s="97" t="s">
        <v>215</v>
      </c>
      <c r="AP28" s="97" t="s">
        <v>215</v>
      </c>
      <c r="AQ28" s="97" t="s">
        <v>215</v>
      </c>
      <c r="AR28" s="16"/>
    </row>
    <row r="29" spans="1:44" s="29" customFormat="1" ht="149.25" customHeight="1" x14ac:dyDescent="0.25">
      <c r="A29" s="87">
        <v>21</v>
      </c>
      <c r="B29" s="62" t="s">
        <v>332</v>
      </c>
      <c r="C29" s="107" t="s">
        <v>333</v>
      </c>
      <c r="D29" s="61" t="s">
        <v>268</v>
      </c>
      <c r="E29" s="107">
        <v>1</v>
      </c>
      <c r="F29" s="97" t="s">
        <v>215</v>
      </c>
      <c r="G29" s="97" t="s">
        <v>215</v>
      </c>
      <c r="H29" s="97" t="s">
        <v>215</v>
      </c>
      <c r="I29" s="97" t="s">
        <v>215</v>
      </c>
      <c r="J29" s="97" t="s">
        <v>215</v>
      </c>
      <c r="K29" s="107">
        <v>4</v>
      </c>
      <c r="L29" s="107">
        <v>1</v>
      </c>
      <c r="M29" s="158">
        <v>1</v>
      </c>
      <c r="N29" s="263" t="s">
        <v>215</v>
      </c>
      <c r="O29" s="263" t="s">
        <v>215</v>
      </c>
      <c r="P29" s="263" t="s">
        <v>215</v>
      </c>
      <c r="Q29" s="263" t="s">
        <v>215</v>
      </c>
      <c r="R29" s="97">
        <v>2</v>
      </c>
      <c r="S29" s="97">
        <v>1</v>
      </c>
      <c r="T29" s="97" t="s">
        <v>215</v>
      </c>
      <c r="U29" s="97" t="s">
        <v>215</v>
      </c>
      <c r="V29" s="97" t="s">
        <v>215</v>
      </c>
      <c r="W29" s="97" t="s">
        <v>215</v>
      </c>
      <c r="X29" s="97" t="s">
        <v>215</v>
      </c>
      <c r="Y29" s="263" t="s">
        <v>215</v>
      </c>
      <c r="Z29" s="263" t="s">
        <v>215</v>
      </c>
      <c r="AA29" s="263" t="s">
        <v>215</v>
      </c>
      <c r="AB29" s="263" t="s">
        <v>215</v>
      </c>
      <c r="AC29" s="263" t="s">
        <v>215</v>
      </c>
      <c r="AD29" s="263" t="s">
        <v>215</v>
      </c>
      <c r="AE29" s="263" t="s">
        <v>215</v>
      </c>
      <c r="AF29" s="263" t="s">
        <v>215</v>
      </c>
      <c r="AG29" s="263" t="s">
        <v>215</v>
      </c>
      <c r="AH29" s="97" t="s">
        <v>215</v>
      </c>
      <c r="AI29" s="95">
        <v>24</v>
      </c>
      <c r="AJ29" s="95">
        <v>20</v>
      </c>
      <c r="AK29" s="97">
        <v>3</v>
      </c>
      <c r="AL29" s="97" t="s">
        <v>215</v>
      </c>
      <c r="AM29" s="97" t="s">
        <v>215</v>
      </c>
      <c r="AN29" s="97" t="s">
        <v>215</v>
      </c>
      <c r="AO29" s="97" t="s">
        <v>215</v>
      </c>
      <c r="AP29" s="97" t="s">
        <v>215</v>
      </c>
      <c r="AQ29" s="97" t="s">
        <v>215</v>
      </c>
      <c r="AR29" s="16"/>
    </row>
    <row r="30" spans="1:44" s="29" customFormat="1" ht="149.25" customHeight="1" x14ac:dyDescent="0.25">
      <c r="A30" s="87">
        <v>22</v>
      </c>
      <c r="B30" s="34" t="s">
        <v>438</v>
      </c>
      <c r="C30" s="127" t="s">
        <v>465</v>
      </c>
      <c r="D30" s="61" t="s">
        <v>268</v>
      </c>
      <c r="E30" s="97">
        <v>1</v>
      </c>
      <c r="F30" s="97" t="s">
        <v>215</v>
      </c>
      <c r="G30" s="97" t="s">
        <v>215</v>
      </c>
      <c r="H30" s="97" t="s">
        <v>215</v>
      </c>
      <c r="I30" s="97" t="s">
        <v>215</v>
      </c>
      <c r="J30" s="97" t="s">
        <v>215</v>
      </c>
      <c r="K30" s="97">
        <v>4</v>
      </c>
      <c r="L30" s="97">
        <v>1</v>
      </c>
      <c r="M30" s="263" t="s">
        <v>215</v>
      </c>
      <c r="N30" s="263" t="s">
        <v>215</v>
      </c>
      <c r="O30" s="263" t="s">
        <v>215</v>
      </c>
      <c r="P30" s="263" t="s">
        <v>215</v>
      </c>
      <c r="Q30" s="263" t="s">
        <v>215</v>
      </c>
      <c r="R30" s="97">
        <v>1</v>
      </c>
      <c r="S30" s="97" t="s">
        <v>215</v>
      </c>
      <c r="T30" s="97" t="s">
        <v>215</v>
      </c>
      <c r="U30" s="97" t="s">
        <v>215</v>
      </c>
      <c r="V30" s="97" t="s">
        <v>215</v>
      </c>
      <c r="W30" s="97" t="s">
        <v>215</v>
      </c>
      <c r="X30" s="97" t="s">
        <v>215</v>
      </c>
      <c r="Y30" s="263" t="s">
        <v>215</v>
      </c>
      <c r="Z30" s="263" t="s">
        <v>215</v>
      </c>
      <c r="AA30" s="263" t="s">
        <v>215</v>
      </c>
      <c r="AB30" s="263" t="s">
        <v>215</v>
      </c>
      <c r="AC30" s="263" t="s">
        <v>215</v>
      </c>
      <c r="AD30" s="263" t="s">
        <v>215</v>
      </c>
      <c r="AE30" s="263" t="s">
        <v>215</v>
      </c>
      <c r="AF30" s="263" t="s">
        <v>215</v>
      </c>
      <c r="AG30" s="263" t="s">
        <v>215</v>
      </c>
      <c r="AH30" s="97" t="s">
        <v>215</v>
      </c>
      <c r="AI30" s="97">
        <v>8</v>
      </c>
      <c r="AJ30" s="97">
        <v>20</v>
      </c>
      <c r="AK30" s="97">
        <v>3</v>
      </c>
      <c r="AL30" s="97" t="s">
        <v>215</v>
      </c>
      <c r="AM30" s="97" t="s">
        <v>215</v>
      </c>
      <c r="AN30" s="97" t="s">
        <v>215</v>
      </c>
      <c r="AO30" s="97" t="s">
        <v>215</v>
      </c>
      <c r="AP30" s="97" t="s">
        <v>215</v>
      </c>
      <c r="AQ30" s="97" t="s">
        <v>215</v>
      </c>
      <c r="AR30" s="16"/>
    </row>
    <row r="31" spans="1:44" ht="75" customHeight="1" x14ac:dyDescent="0.3">
      <c r="A31" s="98" t="s">
        <v>113</v>
      </c>
      <c r="B31" s="98"/>
      <c r="C31" s="99"/>
      <c r="D31" s="63"/>
      <c r="E31" s="120"/>
      <c r="F31" s="97"/>
      <c r="G31" s="97"/>
      <c r="H31" s="97"/>
      <c r="I31" s="97"/>
      <c r="J31" s="97"/>
      <c r="K31" s="119"/>
      <c r="L31" s="119"/>
      <c r="M31" s="271"/>
      <c r="N31" s="271"/>
      <c r="O31" s="271"/>
      <c r="P31" s="271"/>
      <c r="Q31" s="271"/>
      <c r="R31" s="119"/>
      <c r="S31" s="119"/>
      <c r="T31" s="119"/>
      <c r="U31" s="119"/>
      <c r="V31" s="119"/>
      <c r="W31" s="119"/>
      <c r="X31" s="119"/>
      <c r="Y31" s="271"/>
      <c r="Z31" s="271"/>
      <c r="AA31" s="271"/>
      <c r="AB31" s="271"/>
      <c r="AC31" s="271"/>
      <c r="AD31" s="271"/>
      <c r="AE31" s="271"/>
      <c r="AF31" s="271"/>
      <c r="AG31" s="263"/>
      <c r="AH31" s="119"/>
      <c r="AI31" s="119"/>
      <c r="AJ31" s="119"/>
      <c r="AK31" s="119"/>
      <c r="AL31" s="119"/>
      <c r="AM31" s="119"/>
      <c r="AN31" s="119"/>
      <c r="AO31" s="119"/>
      <c r="AP31" s="119"/>
      <c r="AQ31" s="119"/>
    </row>
    <row r="32" spans="1:44" s="186" customFormat="1" ht="114.75" customHeight="1" x14ac:dyDescent="0.3">
      <c r="A32" s="237" t="s">
        <v>181</v>
      </c>
      <c r="B32" s="188"/>
      <c r="C32" s="238"/>
      <c r="D32" s="238"/>
      <c r="E32" s="238">
        <f t="shared" ref="E32:AQ32" si="0">SUM(E9:E31)</f>
        <v>15</v>
      </c>
      <c r="F32" s="238">
        <f t="shared" si="0"/>
        <v>0</v>
      </c>
      <c r="G32" s="238">
        <f t="shared" si="0"/>
        <v>0</v>
      </c>
      <c r="H32" s="238">
        <f t="shared" si="0"/>
        <v>0</v>
      </c>
      <c r="I32" s="238">
        <f t="shared" si="0"/>
        <v>0</v>
      </c>
      <c r="J32" s="238">
        <f t="shared" si="0"/>
        <v>0</v>
      </c>
      <c r="K32" s="238">
        <f t="shared" si="0"/>
        <v>96</v>
      </c>
      <c r="L32" s="238">
        <f t="shared" si="0"/>
        <v>22</v>
      </c>
      <c r="M32" s="272">
        <f t="shared" si="0"/>
        <v>22</v>
      </c>
      <c r="N32" s="272">
        <f t="shared" si="0"/>
        <v>0</v>
      </c>
      <c r="O32" s="272">
        <f t="shared" si="0"/>
        <v>0</v>
      </c>
      <c r="P32" s="272">
        <f t="shared" si="0"/>
        <v>0</v>
      </c>
      <c r="Q32" s="272">
        <f t="shared" si="0"/>
        <v>0</v>
      </c>
      <c r="R32" s="238">
        <f t="shared" si="0"/>
        <v>29</v>
      </c>
      <c r="S32" s="238">
        <f t="shared" si="0"/>
        <v>19</v>
      </c>
      <c r="T32" s="238">
        <f t="shared" si="0"/>
        <v>4</v>
      </c>
      <c r="U32" s="238">
        <f t="shared" si="0"/>
        <v>0</v>
      </c>
      <c r="V32" s="238">
        <f t="shared" si="0"/>
        <v>2</v>
      </c>
      <c r="W32" s="238">
        <f t="shared" si="0"/>
        <v>0</v>
      </c>
      <c r="X32" s="238">
        <f t="shared" si="0"/>
        <v>0</v>
      </c>
      <c r="Y32" s="272">
        <f t="shared" si="0"/>
        <v>3</v>
      </c>
      <c r="Z32" s="272">
        <f t="shared" si="0"/>
        <v>4</v>
      </c>
      <c r="AA32" s="272">
        <f t="shared" si="0"/>
        <v>2</v>
      </c>
      <c r="AB32" s="272">
        <f t="shared" si="0"/>
        <v>0</v>
      </c>
      <c r="AC32" s="272">
        <f t="shared" si="0"/>
        <v>0</v>
      </c>
      <c r="AD32" s="272">
        <f t="shared" si="0"/>
        <v>0</v>
      </c>
      <c r="AE32" s="272">
        <f t="shared" si="0"/>
        <v>0</v>
      </c>
      <c r="AF32" s="272">
        <f t="shared" si="0"/>
        <v>13</v>
      </c>
      <c r="AG32" s="272">
        <f t="shared" si="0"/>
        <v>0</v>
      </c>
      <c r="AH32" s="238">
        <f t="shared" si="0"/>
        <v>8</v>
      </c>
      <c r="AI32" s="238">
        <f t="shared" si="0"/>
        <v>275</v>
      </c>
      <c r="AJ32" s="238">
        <f t="shared" si="0"/>
        <v>441</v>
      </c>
      <c r="AK32" s="238">
        <f t="shared" si="0"/>
        <v>95</v>
      </c>
      <c r="AL32" s="238">
        <f t="shared" si="0"/>
        <v>0</v>
      </c>
      <c r="AM32" s="238">
        <f t="shared" si="0"/>
        <v>0</v>
      </c>
      <c r="AN32" s="238">
        <f t="shared" si="0"/>
        <v>0</v>
      </c>
      <c r="AO32" s="238">
        <f t="shared" si="0"/>
        <v>0</v>
      </c>
      <c r="AP32" s="238">
        <f t="shared" si="0"/>
        <v>0</v>
      </c>
      <c r="AQ32" s="238">
        <f t="shared" si="0"/>
        <v>0</v>
      </c>
    </row>
    <row r="33" spans="1:43" ht="32.25" customHeight="1" x14ac:dyDescent="0.25">
      <c r="A33" s="393" t="s">
        <v>687</v>
      </c>
      <c r="B33" s="393"/>
      <c r="C33" s="393"/>
      <c r="D33" s="393"/>
      <c r="E33" s="393"/>
      <c r="F33" s="393"/>
      <c r="G33" s="393"/>
      <c r="H33" s="393"/>
      <c r="I33" s="393"/>
      <c r="J33" s="393"/>
      <c r="K33" s="393"/>
      <c r="L33" s="393"/>
      <c r="M33" s="393"/>
      <c r="N33" s="393"/>
      <c r="O33" s="393"/>
      <c r="P33" s="393"/>
      <c r="Q33" s="393"/>
      <c r="R33" s="393"/>
      <c r="S33" s="41"/>
      <c r="T33" s="41"/>
      <c r="U33" s="41"/>
      <c r="V33" s="41"/>
      <c r="W33" s="41"/>
      <c r="X33" s="41"/>
      <c r="Y33" s="267"/>
      <c r="Z33" s="267"/>
      <c r="AA33" s="267"/>
      <c r="AB33" s="267"/>
      <c r="AC33" s="267"/>
      <c r="AD33" s="267"/>
      <c r="AE33" s="267"/>
      <c r="AF33" s="267"/>
      <c r="AH33" s="41"/>
      <c r="AI33" s="41"/>
      <c r="AJ33" s="41"/>
      <c r="AK33" s="41"/>
      <c r="AL33" s="41"/>
      <c r="AM33" s="41"/>
      <c r="AN33" s="41"/>
      <c r="AO33" s="41"/>
      <c r="AP33" s="41"/>
      <c r="AQ33" s="41"/>
    </row>
    <row r="34" spans="1:43" x14ac:dyDescent="0.25">
      <c r="A34" s="41"/>
      <c r="B34" s="39" t="s">
        <v>49</v>
      </c>
      <c r="C34" s="90"/>
      <c r="D34" s="90"/>
      <c r="E34" s="366" t="s">
        <v>283</v>
      </c>
      <c r="F34" s="366"/>
      <c r="G34" s="366"/>
      <c r="H34" s="366"/>
      <c r="I34" s="366"/>
      <c r="J34" s="90"/>
      <c r="K34" s="90"/>
      <c r="L34" s="90"/>
      <c r="M34" s="265"/>
      <c r="N34" s="265"/>
      <c r="O34" s="265"/>
      <c r="P34" s="265"/>
      <c r="Q34" s="265"/>
      <c r="R34" s="41"/>
      <c r="S34" s="41"/>
      <c r="T34" s="41"/>
      <c r="U34" s="41"/>
      <c r="V34" s="41"/>
      <c r="W34" s="41"/>
      <c r="X34" s="41"/>
      <c r="Y34" s="267"/>
      <c r="Z34" s="267"/>
      <c r="AA34" s="267"/>
      <c r="AB34" s="267"/>
      <c r="AC34" s="267"/>
      <c r="AD34" s="267"/>
      <c r="AE34" s="267"/>
      <c r="AF34" s="267"/>
      <c r="AH34" s="41"/>
      <c r="AI34" s="41"/>
      <c r="AJ34" s="41"/>
      <c r="AK34" s="41"/>
      <c r="AL34" s="41"/>
      <c r="AM34" s="366"/>
      <c r="AN34" s="366"/>
      <c r="AO34" s="366"/>
      <c r="AP34" s="366"/>
      <c r="AQ34" s="366"/>
    </row>
    <row r="35" spans="1:43" x14ac:dyDescent="0.25">
      <c r="A35" s="41"/>
      <c r="B35" s="39" t="s">
        <v>50</v>
      </c>
      <c r="C35" s="41"/>
      <c r="D35" s="41"/>
      <c r="E35" s="394" t="s">
        <v>71</v>
      </c>
      <c r="F35" s="394"/>
      <c r="G35" s="394"/>
      <c r="H35" s="394"/>
      <c r="I35" s="394"/>
      <c r="J35" s="90"/>
      <c r="K35" s="40"/>
      <c r="L35" s="90"/>
      <c r="M35" s="265"/>
      <c r="N35" s="265"/>
      <c r="O35" s="265"/>
      <c r="P35" s="265"/>
      <c r="Q35" s="265"/>
      <c r="R35" s="41"/>
      <c r="S35" s="41"/>
      <c r="T35" s="41"/>
      <c r="U35" s="41"/>
      <c r="V35" s="41"/>
      <c r="W35" s="41"/>
      <c r="X35" s="41"/>
      <c r="Y35" s="267"/>
      <c r="Z35" s="267"/>
      <c r="AA35" s="267"/>
      <c r="AB35" s="267"/>
      <c r="AC35" s="267"/>
      <c r="AD35" s="267"/>
      <c r="AE35" s="267"/>
      <c r="AF35" s="267"/>
      <c r="AH35" s="41"/>
      <c r="AI35" s="41"/>
      <c r="AJ35" s="41"/>
      <c r="AK35" s="41"/>
      <c r="AL35" s="41"/>
      <c r="AM35" s="367" t="s">
        <v>48</v>
      </c>
      <c r="AN35" s="367"/>
      <c r="AO35" s="367"/>
      <c r="AP35" s="367"/>
      <c r="AQ35" s="367"/>
    </row>
    <row r="36" spans="1:43" x14ac:dyDescent="0.25">
      <c r="A36" s="41"/>
      <c r="B36" s="39"/>
      <c r="C36" s="41"/>
      <c r="D36" s="41"/>
      <c r="E36" s="387"/>
      <c r="F36" s="387"/>
      <c r="G36" s="387"/>
      <c r="H36" s="387"/>
      <c r="I36" s="387"/>
      <c r="J36" s="40"/>
      <c r="K36" s="40"/>
      <c r="L36" s="40"/>
      <c r="M36" s="266"/>
      <c r="N36" s="266"/>
      <c r="O36" s="266"/>
      <c r="P36" s="266"/>
      <c r="Q36" s="266"/>
      <c r="R36" s="41"/>
      <c r="S36" s="366" t="s">
        <v>425</v>
      </c>
      <c r="T36" s="366"/>
      <c r="U36" s="366"/>
      <c r="V36" s="366"/>
      <c r="W36" s="366"/>
      <c r="X36" s="366"/>
      <c r="Y36" s="366"/>
      <c r="Z36" s="366"/>
      <c r="AA36" s="366"/>
      <c r="AB36" s="366"/>
      <c r="AC36" s="267"/>
      <c r="AD36" s="267"/>
      <c r="AE36" s="267"/>
      <c r="AF36" s="267"/>
      <c r="AH36" s="41"/>
      <c r="AI36" s="41"/>
      <c r="AJ36" s="41"/>
      <c r="AK36" s="41"/>
      <c r="AL36" s="41"/>
      <c r="AM36" s="41"/>
      <c r="AN36" s="41"/>
      <c r="AO36" s="41"/>
      <c r="AP36" s="41"/>
      <c r="AQ36" s="41"/>
    </row>
    <row r="37" spans="1:43" x14ac:dyDescent="0.25">
      <c r="A37" s="41"/>
      <c r="B37" s="39" t="s">
        <v>44</v>
      </c>
      <c r="C37" s="90"/>
      <c r="D37" s="90"/>
      <c r="E37" s="366" t="s">
        <v>183</v>
      </c>
      <c r="F37" s="366"/>
      <c r="G37" s="366"/>
      <c r="H37" s="366"/>
      <c r="I37" s="366"/>
      <c r="J37" s="40"/>
      <c r="K37" s="40"/>
      <c r="L37" s="40"/>
      <c r="M37" s="266"/>
      <c r="N37" s="266"/>
      <c r="O37" s="266"/>
      <c r="P37" s="266"/>
      <c r="Q37" s="266"/>
      <c r="R37" s="41"/>
      <c r="S37" s="41"/>
      <c r="T37" s="368" t="s">
        <v>54</v>
      </c>
      <c r="U37" s="368"/>
      <c r="V37" s="368"/>
      <c r="W37" s="368"/>
      <c r="X37" s="368"/>
      <c r="Y37" s="368"/>
      <c r="Z37" s="368"/>
      <c r="AA37" s="267"/>
      <c r="AB37" s="267"/>
      <c r="AC37" s="267"/>
      <c r="AD37" s="267"/>
      <c r="AE37" s="267"/>
      <c r="AF37" s="267"/>
      <c r="AH37" s="41"/>
      <c r="AI37" s="41"/>
      <c r="AJ37" s="41"/>
      <c r="AK37" s="41"/>
      <c r="AL37" s="41"/>
      <c r="AM37" s="366"/>
      <c r="AN37" s="366"/>
      <c r="AO37" s="366"/>
      <c r="AP37" s="366"/>
      <c r="AQ37" s="366"/>
    </row>
    <row r="38" spans="1:43" x14ac:dyDescent="0.25">
      <c r="A38" s="41"/>
      <c r="B38" s="39" t="s">
        <v>45</v>
      </c>
      <c r="C38" s="41"/>
      <c r="D38" s="41"/>
      <c r="E38" s="394" t="s">
        <v>52</v>
      </c>
      <c r="F38" s="394"/>
      <c r="G38" s="394"/>
      <c r="H38" s="394"/>
      <c r="I38" s="394"/>
      <c r="J38" s="40"/>
      <c r="K38" s="121"/>
      <c r="L38" s="41"/>
      <c r="M38" s="267"/>
      <c r="N38" s="267"/>
      <c r="O38" s="273"/>
      <c r="P38" s="273"/>
      <c r="Q38" s="273"/>
      <c r="R38" s="41"/>
      <c r="S38" s="41"/>
      <c r="T38" s="41"/>
      <c r="U38" s="41"/>
      <c r="V38" s="41"/>
      <c r="W38" s="41"/>
      <c r="X38" s="41"/>
      <c r="Y38" s="267"/>
      <c r="Z38" s="267"/>
      <c r="AA38" s="267"/>
      <c r="AB38" s="267"/>
      <c r="AC38" s="267"/>
      <c r="AD38" s="267"/>
      <c r="AE38" s="267"/>
      <c r="AF38" s="267"/>
      <c r="AH38" s="41"/>
      <c r="AI38" s="41"/>
      <c r="AJ38" s="41"/>
      <c r="AK38" s="41"/>
      <c r="AL38" s="41"/>
      <c r="AM38" s="367" t="s">
        <v>48</v>
      </c>
      <c r="AN38" s="367"/>
      <c r="AO38" s="367"/>
      <c r="AP38" s="367"/>
      <c r="AQ38" s="367"/>
    </row>
    <row r="39" spans="1:43" x14ac:dyDescent="0.25">
      <c r="A39" s="41"/>
      <c r="B39" s="39" t="s">
        <v>55</v>
      </c>
      <c r="C39" s="41"/>
      <c r="D39" s="41"/>
      <c r="E39" s="41"/>
      <c r="F39" s="41"/>
      <c r="G39" s="90"/>
      <c r="H39" s="40"/>
      <c r="I39" s="90"/>
      <c r="J39" s="90"/>
      <c r="K39" s="90"/>
      <c r="L39" s="90"/>
      <c r="M39" s="265"/>
      <c r="N39" s="265"/>
      <c r="O39" s="265"/>
      <c r="P39" s="265"/>
      <c r="Q39" s="265"/>
      <c r="R39" s="41"/>
      <c r="S39" s="41"/>
      <c r="T39" s="41"/>
      <c r="U39" s="41"/>
      <c r="V39" s="41"/>
      <c r="W39" s="41"/>
      <c r="X39" s="41"/>
      <c r="Y39" s="267"/>
      <c r="Z39" s="267"/>
      <c r="AA39" s="267"/>
      <c r="AB39" s="267"/>
      <c r="AC39" s="267"/>
      <c r="AD39" s="267"/>
      <c r="AE39" s="267"/>
      <c r="AF39" s="267"/>
      <c r="AH39" s="41"/>
      <c r="AI39" s="41"/>
      <c r="AJ39" s="41"/>
      <c r="AK39" s="41"/>
      <c r="AL39" s="41"/>
      <c r="AM39" s="41"/>
      <c r="AN39" s="41"/>
      <c r="AO39" s="41"/>
      <c r="AP39" s="41"/>
      <c r="AQ39" s="41"/>
    </row>
    <row r="40" spans="1:43" x14ac:dyDescent="0.25">
      <c r="A40" s="41"/>
      <c r="B40" s="39" t="s">
        <v>53</v>
      </c>
      <c r="C40" s="41"/>
      <c r="D40" s="41"/>
      <c r="E40" s="388" t="s">
        <v>184</v>
      </c>
      <c r="F40" s="388"/>
      <c r="G40" s="388"/>
      <c r="H40" s="388"/>
      <c r="I40" s="388"/>
      <c r="J40" s="41"/>
      <c r="K40" s="40"/>
      <c r="L40" s="41"/>
      <c r="M40" s="267"/>
      <c r="N40" s="267"/>
      <c r="O40" s="267"/>
      <c r="P40" s="267"/>
      <c r="Q40" s="267"/>
      <c r="R40" s="41"/>
      <c r="S40" s="41"/>
      <c r="T40" s="41"/>
      <c r="U40" s="41"/>
      <c r="V40" s="41"/>
      <c r="W40" s="41"/>
      <c r="X40" s="41"/>
      <c r="Y40" s="267"/>
      <c r="Z40" s="267"/>
      <c r="AA40" s="267"/>
      <c r="AB40" s="267"/>
      <c r="AC40" s="267"/>
      <c r="AD40" s="267"/>
      <c r="AE40" s="267"/>
      <c r="AF40" s="267"/>
      <c r="AH40" s="41"/>
      <c r="AI40" s="41"/>
      <c r="AJ40" s="41"/>
      <c r="AK40" s="41"/>
      <c r="AL40" s="41"/>
      <c r="AM40" s="366" t="s">
        <v>971</v>
      </c>
      <c r="AN40" s="366"/>
      <c r="AO40" s="366"/>
      <c r="AP40" s="366"/>
      <c r="AQ40" s="366"/>
    </row>
    <row r="41" spans="1:43" x14ac:dyDescent="0.25">
      <c r="A41" s="41"/>
      <c r="B41" s="39"/>
      <c r="C41" s="41"/>
      <c r="D41" s="41"/>
      <c r="E41" s="45" t="s">
        <v>115</v>
      </c>
      <c r="F41" s="122"/>
      <c r="G41" s="122"/>
      <c r="H41" s="122"/>
      <c r="I41" s="122"/>
      <c r="J41" s="40"/>
      <c r="K41" s="40"/>
      <c r="L41" s="40"/>
      <c r="M41" s="266"/>
      <c r="N41" s="266"/>
      <c r="O41" s="266"/>
      <c r="P41" s="266"/>
      <c r="Q41" s="266"/>
      <c r="R41" s="41"/>
      <c r="S41" s="41"/>
      <c r="T41" s="41"/>
      <c r="U41" s="41"/>
      <c r="V41" s="41"/>
      <c r="W41" s="41"/>
      <c r="X41" s="41"/>
      <c r="Y41" s="267"/>
      <c r="Z41" s="267"/>
      <c r="AA41" s="267"/>
      <c r="AB41" s="267"/>
      <c r="AC41" s="267"/>
      <c r="AD41" s="267"/>
      <c r="AE41" s="267"/>
      <c r="AF41" s="267"/>
      <c r="AH41" s="41"/>
      <c r="AI41" s="41"/>
      <c r="AJ41" s="41"/>
      <c r="AK41" s="41"/>
      <c r="AL41" s="41"/>
      <c r="AM41" s="45" t="s">
        <v>58</v>
      </c>
      <c r="AN41" s="45"/>
      <c r="AO41" s="45"/>
      <c r="AP41" s="45"/>
      <c r="AQ41" s="45"/>
    </row>
  </sheetData>
  <mergeCells count="57">
    <mergeCell ref="C5:C7"/>
    <mergeCell ref="A5:A7"/>
    <mergeCell ref="A4:AQ4"/>
    <mergeCell ref="AL6:AL7"/>
    <mergeCell ref="AK6:AK7"/>
    <mergeCell ref="AG6:AG7"/>
    <mergeCell ref="AM6:AM7"/>
    <mergeCell ref="AN6:AN7"/>
    <mergeCell ref="AO6:AO7"/>
    <mergeCell ref="AD6:AD7"/>
    <mergeCell ref="AF6:AF7"/>
    <mergeCell ref="AH6:AH7"/>
    <mergeCell ref="AI6:AI7"/>
    <mergeCell ref="AJ6:AJ7"/>
    <mergeCell ref="AA6:AA7"/>
    <mergeCell ref="AB6:AB7"/>
    <mergeCell ref="U6:U7"/>
    <mergeCell ref="AC6:AC7"/>
    <mergeCell ref="AP6:AP7"/>
    <mergeCell ref="AQ6:AQ7"/>
    <mergeCell ref="V6:V7"/>
    <mergeCell ref="W6:W7"/>
    <mergeCell ref="X6:X7"/>
    <mergeCell ref="Y6:Y7"/>
    <mergeCell ref="Z6:Z7"/>
    <mergeCell ref="M3:AQ3"/>
    <mergeCell ref="B5:B7"/>
    <mergeCell ref="D5:D7"/>
    <mergeCell ref="E5:L5"/>
    <mergeCell ref="M5:AQ5"/>
    <mergeCell ref="G6:H6"/>
    <mergeCell ref="I6:J6"/>
    <mergeCell ref="K6:L6"/>
    <mergeCell ref="M6:M7"/>
    <mergeCell ref="N6:N7"/>
    <mergeCell ref="O6:O7"/>
    <mergeCell ref="P6:P7"/>
    <mergeCell ref="Q6:Q7"/>
    <mergeCell ref="R6:R7"/>
    <mergeCell ref="AE6:AE7"/>
    <mergeCell ref="T6:T7"/>
    <mergeCell ref="A33:R33"/>
    <mergeCell ref="A2:AQ2"/>
    <mergeCell ref="E38:I38"/>
    <mergeCell ref="E40:I40"/>
    <mergeCell ref="AM34:AQ34"/>
    <mergeCell ref="AM35:AQ35"/>
    <mergeCell ref="AM37:AQ37"/>
    <mergeCell ref="AM38:AQ38"/>
    <mergeCell ref="AM40:AQ40"/>
    <mergeCell ref="E34:I34"/>
    <mergeCell ref="E35:I35"/>
    <mergeCell ref="E36:I36"/>
    <mergeCell ref="S36:AB36"/>
    <mergeCell ref="E37:I37"/>
    <mergeCell ref="T37:Z37"/>
    <mergeCell ref="S6:S7"/>
  </mergeCells>
  <pageMargins left="0.27559055118110237" right="0.15748031496062992" top="0.74803149606299213" bottom="0.74803149606299213" header="0.31496062992125984" footer="0.31496062992125984"/>
  <pageSetup paperSize="9" scale="55"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M99"/>
  <sheetViews>
    <sheetView topLeftCell="A64" zoomScale="80" zoomScaleNormal="80" workbookViewId="0">
      <selection activeCell="W88" sqref="W88"/>
    </sheetView>
  </sheetViews>
  <sheetFormatPr defaultRowHeight="15.75" x14ac:dyDescent="0.25"/>
  <cols>
    <col min="1" max="1" width="21" style="16" customWidth="1"/>
    <col min="2" max="2" width="16.42578125" style="16" customWidth="1"/>
    <col min="3" max="3" width="21" style="16" customWidth="1"/>
    <col min="4" max="4" width="20" style="16" customWidth="1"/>
    <col min="5" max="6" width="4.42578125" style="16" customWidth="1"/>
    <col min="7" max="7" width="6.85546875" style="16" customWidth="1"/>
    <col min="8" max="8" width="4.42578125" style="16" customWidth="1"/>
    <col min="9" max="9" width="8.28515625" style="264" bestFit="1" customWidth="1"/>
    <col min="10" max="13" width="4.42578125" style="264" customWidth="1"/>
    <col min="14" max="20" width="4.42578125" style="16" customWidth="1"/>
    <col min="21" max="27" width="4.42578125" style="264" customWidth="1"/>
    <col min="28" max="28" width="5.28515625" style="264" customWidth="1"/>
    <col min="29" max="29" width="4.42578125" style="264" customWidth="1"/>
    <col min="30" max="30" width="4.42578125" style="16" customWidth="1"/>
    <col min="31" max="31" width="6.28515625" style="16" customWidth="1"/>
    <col min="32" max="32" width="5.5703125" style="16" customWidth="1"/>
    <col min="33" max="33" width="6.28515625" style="16" customWidth="1"/>
    <col min="34" max="34" width="5.7109375" style="16" customWidth="1"/>
    <col min="35" max="39" width="4.42578125" style="16" customWidth="1"/>
    <col min="40" max="16384" width="9.140625" style="16"/>
  </cols>
  <sheetData>
    <row r="1" spans="1:39" ht="51.75" customHeight="1" x14ac:dyDescent="0.25">
      <c r="A1" s="369" t="s">
        <v>552</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c r="AE1" s="369"/>
      <c r="AF1" s="369"/>
      <c r="AG1" s="369"/>
      <c r="AH1" s="369"/>
      <c r="AI1" s="369"/>
      <c r="AJ1" s="369"/>
      <c r="AK1" s="369"/>
      <c r="AL1" s="369"/>
      <c r="AM1" s="369"/>
    </row>
    <row r="2" spans="1:39" ht="18.75" x14ac:dyDescent="0.25">
      <c r="A2" s="363" t="s">
        <v>60</v>
      </c>
      <c r="B2" s="363" t="s">
        <v>32</v>
      </c>
      <c r="C2" s="363" t="s">
        <v>29</v>
      </c>
      <c r="D2" s="363" t="s">
        <v>19</v>
      </c>
      <c r="E2" s="397" t="s">
        <v>27</v>
      </c>
      <c r="F2" s="397" t="s">
        <v>28</v>
      </c>
      <c r="G2" s="402" t="s">
        <v>747</v>
      </c>
      <c r="H2" s="402"/>
      <c r="I2" s="398" t="s">
        <v>73</v>
      </c>
      <c r="J2" s="398"/>
      <c r="K2" s="398"/>
      <c r="L2" s="398"/>
      <c r="M2" s="398"/>
      <c r="N2" s="398"/>
      <c r="O2" s="398"/>
      <c r="P2" s="398"/>
      <c r="Q2" s="398"/>
      <c r="R2" s="398"/>
      <c r="S2" s="398"/>
      <c r="T2" s="398"/>
      <c r="U2" s="398"/>
      <c r="V2" s="398"/>
      <c r="W2" s="398"/>
      <c r="X2" s="398"/>
      <c r="Y2" s="398"/>
      <c r="Z2" s="398"/>
      <c r="AA2" s="398"/>
      <c r="AB2" s="398"/>
      <c r="AC2" s="398"/>
      <c r="AD2" s="398"/>
      <c r="AE2" s="398"/>
      <c r="AF2" s="398"/>
      <c r="AG2" s="398"/>
      <c r="AH2" s="398"/>
      <c r="AI2" s="398"/>
      <c r="AJ2" s="398"/>
      <c r="AK2" s="398"/>
      <c r="AL2" s="398"/>
      <c r="AM2" s="398"/>
    </row>
    <row r="3" spans="1:39" ht="265.5" customHeight="1" x14ac:dyDescent="0.25">
      <c r="A3" s="363"/>
      <c r="B3" s="363"/>
      <c r="C3" s="363"/>
      <c r="D3" s="363"/>
      <c r="E3" s="397"/>
      <c r="F3" s="397"/>
      <c r="G3" s="402"/>
      <c r="H3" s="402"/>
      <c r="I3" s="402" t="s">
        <v>80</v>
      </c>
      <c r="J3" s="402" t="s">
        <v>81</v>
      </c>
      <c r="K3" s="402" t="s">
        <v>82</v>
      </c>
      <c r="L3" s="402" t="s">
        <v>83</v>
      </c>
      <c r="M3" s="402" t="s">
        <v>138</v>
      </c>
      <c r="N3" s="402" t="s">
        <v>84</v>
      </c>
      <c r="O3" s="402" t="s">
        <v>85</v>
      </c>
      <c r="P3" s="402" t="s">
        <v>86</v>
      </c>
      <c r="Q3" s="403" t="s">
        <v>87</v>
      </c>
      <c r="R3" s="402" t="s">
        <v>88</v>
      </c>
      <c r="S3" s="402" t="s">
        <v>89</v>
      </c>
      <c r="T3" s="402" t="s">
        <v>90</v>
      </c>
      <c r="U3" s="402" t="s">
        <v>91</v>
      </c>
      <c r="V3" s="402" t="s">
        <v>92</v>
      </c>
      <c r="W3" s="402" t="s">
        <v>104</v>
      </c>
      <c r="X3" s="402" t="s">
        <v>105</v>
      </c>
      <c r="Y3" s="402" t="s">
        <v>93</v>
      </c>
      <c r="Z3" s="402" t="s">
        <v>94</v>
      </c>
      <c r="AA3" s="402" t="s">
        <v>95</v>
      </c>
      <c r="AB3" s="402" t="s">
        <v>106</v>
      </c>
      <c r="AC3" s="402" t="s">
        <v>139</v>
      </c>
      <c r="AD3" s="402" t="s">
        <v>96</v>
      </c>
      <c r="AE3" s="402" t="s">
        <v>97</v>
      </c>
      <c r="AF3" s="402" t="s">
        <v>107</v>
      </c>
      <c r="AG3" s="402" t="s">
        <v>108</v>
      </c>
      <c r="AH3" s="402" t="s">
        <v>98</v>
      </c>
      <c r="AI3" s="402" t="s">
        <v>99</v>
      </c>
      <c r="AJ3" s="402" t="s">
        <v>109</v>
      </c>
      <c r="AK3" s="402" t="s">
        <v>110</v>
      </c>
      <c r="AL3" s="402" t="s">
        <v>111</v>
      </c>
      <c r="AM3" s="402" t="s">
        <v>112</v>
      </c>
    </row>
    <row r="4" spans="1:39" ht="51.75" customHeight="1" x14ac:dyDescent="0.25">
      <c r="A4" s="363"/>
      <c r="B4" s="363"/>
      <c r="C4" s="363"/>
      <c r="D4" s="363"/>
      <c r="E4" s="397"/>
      <c r="F4" s="397"/>
      <c r="G4" s="287" t="s">
        <v>100</v>
      </c>
      <c r="H4" s="287" t="s">
        <v>101</v>
      </c>
      <c r="I4" s="402"/>
      <c r="J4" s="402"/>
      <c r="K4" s="402"/>
      <c r="L4" s="402"/>
      <c r="M4" s="402"/>
      <c r="N4" s="402"/>
      <c r="O4" s="402"/>
      <c r="P4" s="402"/>
      <c r="Q4" s="403"/>
      <c r="R4" s="402"/>
      <c r="S4" s="402"/>
      <c r="T4" s="402"/>
      <c r="U4" s="402"/>
      <c r="V4" s="402"/>
      <c r="W4" s="402"/>
      <c r="X4" s="402"/>
      <c r="Y4" s="402"/>
      <c r="Z4" s="402"/>
      <c r="AA4" s="402"/>
      <c r="AB4" s="402"/>
      <c r="AC4" s="402"/>
      <c r="AD4" s="402"/>
      <c r="AE4" s="402"/>
      <c r="AF4" s="402"/>
      <c r="AG4" s="402"/>
      <c r="AH4" s="402"/>
      <c r="AI4" s="402"/>
      <c r="AJ4" s="402"/>
      <c r="AK4" s="402"/>
      <c r="AL4" s="402"/>
      <c r="AM4" s="402"/>
    </row>
    <row r="5" spans="1:39" ht="18.75" x14ac:dyDescent="0.25">
      <c r="A5" s="286">
        <v>1</v>
      </c>
      <c r="B5" s="286">
        <v>2</v>
      </c>
      <c r="C5" s="286">
        <v>3</v>
      </c>
      <c r="D5" s="286">
        <v>4</v>
      </c>
      <c r="E5" s="286">
        <v>5</v>
      </c>
      <c r="F5" s="286">
        <v>6</v>
      </c>
      <c r="G5" s="286">
        <v>7</v>
      </c>
      <c r="H5" s="286">
        <v>8</v>
      </c>
      <c r="I5" s="286">
        <v>9</v>
      </c>
      <c r="J5" s="286">
        <v>10</v>
      </c>
      <c r="K5" s="286">
        <v>11</v>
      </c>
      <c r="L5" s="286">
        <v>12</v>
      </c>
      <c r="M5" s="286">
        <v>13</v>
      </c>
      <c r="N5" s="286">
        <v>14</v>
      </c>
      <c r="O5" s="286">
        <v>15</v>
      </c>
      <c r="P5" s="286">
        <v>16</v>
      </c>
      <c r="Q5" s="286">
        <v>17</v>
      </c>
      <c r="R5" s="286">
        <v>18</v>
      </c>
      <c r="S5" s="286">
        <v>19</v>
      </c>
      <c r="T5" s="286">
        <v>20</v>
      </c>
      <c r="U5" s="286">
        <v>21</v>
      </c>
      <c r="V5" s="286">
        <v>22</v>
      </c>
      <c r="W5" s="286">
        <v>23</v>
      </c>
      <c r="X5" s="286">
        <v>24</v>
      </c>
      <c r="Y5" s="286">
        <v>25</v>
      </c>
      <c r="Z5" s="286">
        <v>26</v>
      </c>
      <c r="AA5" s="286">
        <v>27</v>
      </c>
      <c r="AB5" s="286">
        <v>28</v>
      </c>
      <c r="AC5" s="286">
        <v>29</v>
      </c>
      <c r="AD5" s="286">
        <v>30</v>
      </c>
      <c r="AE5" s="286">
        <v>31</v>
      </c>
      <c r="AF5" s="286">
        <v>32</v>
      </c>
      <c r="AG5" s="286">
        <v>33</v>
      </c>
      <c r="AH5" s="286">
        <v>34</v>
      </c>
      <c r="AI5" s="286">
        <v>35</v>
      </c>
      <c r="AJ5" s="286">
        <v>36</v>
      </c>
      <c r="AK5" s="286">
        <v>37</v>
      </c>
      <c r="AL5" s="286">
        <v>38</v>
      </c>
      <c r="AM5" s="286">
        <v>39</v>
      </c>
    </row>
    <row r="6" spans="1:39" ht="75" x14ac:dyDescent="0.25">
      <c r="A6" s="187">
        <v>1</v>
      </c>
      <c r="B6" s="108" t="s">
        <v>188</v>
      </c>
      <c r="C6" s="288" t="s">
        <v>229</v>
      </c>
      <c r="D6" s="289" t="s">
        <v>745</v>
      </c>
      <c r="E6" s="289" t="s">
        <v>297</v>
      </c>
      <c r="F6" s="57">
        <v>1</v>
      </c>
      <c r="G6" s="57">
        <v>4</v>
      </c>
      <c r="H6" s="57">
        <v>1</v>
      </c>
      <c r="I6" s="57"/>
      <c r="J6" s="57"/>
      <c r="K6" s="57"/>
      <c r="L6" s="57"/>
      <c r="M6" s="57"/>
      <c r="N6" s="57"/>
      <c r="O6" s="57"/>
      <c r="P6" s="57"/>
      <c r="Q6" s="57"/>
      <c r="R6" s="57"/>
      <c r="S6" s="57"/>
      <c r="T6" s="57"/>
      <c r="U6" s="57"/>
      <c r="V6" s="57"/>
      <c r="W6" s="191">
        <v>1</v>
      </c>
      <c r="X6" s="57"/>
      <c r="Y6" s="57"/>
      <c r="Z6" s="57"/>
      <c r="AA6" s="57"/>
      <c r="AB6" s="57"/>
      <c r="AC6" s="57"/>
      <c r="AD6" s="57"/>
      <c r="AE6" s="57"/>
      <c r="AF6" s="57">
        <v>1</v>
      </c>
      <c r="AG6" s="57">
        <v>4</v>
      </c>
      <c r="AH6" s="57">
        <v>2</v>
      </c>
      <c r="AI6" s="57"/>
      <c r="AJ6" s="57"/>
      <c r="AK6" s="57"/>
      <c r="AL6" s="57"/>
      <c r="AM6" s="57"/>
    </row>
    <row r="7" spans="1:39" s="25" customFormat="1" ht="63" x14ac:dyDescent="0.25">
      <c r="A7" s="290"/>
      <c r="B7" s="291" t="s">
        <v>389</v>
      </c>
      <c r="C7" s="292"/>
      <c r="D7" s="293">
        <v>1</v>
      </c>
      <c r="E7" s="293"/>
      <c r="F7" s="294">
        <f>F6</f>
        <v>1</v>
      </c>
      <c r="G7" s="294">
        <f>G6</f>
        <v>4</v>
      </c>
      <c r="H7" s="294">
        <f>H6</f>
        <v>1</v>
      </c>
      <c r="I7" s="294">
        <f t="shared" ref="I7:AM7" si="0">I6</f>
        <v>0</v>
      </c>
      <c r="J7" s="294">
        <f t="shared" si="0"/>
        <v>0</v>
      </c>
      <c r="K7" s="294">
        <f t="shared" si="0"/>
        <v>0</v>
      </c>
      <c r="L7" s="294">
        <f t="shared" si="0"/>
        <v>0</v>
      </c>
      <c r="M7" s="294">
        <f t="shared" si="0"/>
        <v>0</v>
      </c>
      <c r="N7" s="294">
        <f t="shared" si="0"/>
        <v>0</v>
      </c>
      <c r="O7" s="294">
        <f t="shared" si="0"/>
        <v>0</v>
      </c>
      <c r="P7" s="294">
        <f t="shared" si="0"/>
        <v>0</v>
      </c>
      <c r="Q7" s="294">
        <f t="shared" si="0"/>
        <v>0</v>
      </c>
      <c r="R7" s="294">
        <f t="shared" si="0"/>
        <v>0</v>
      </c>
      <c r="S7" s="294">
        <f t="shared" si="0"/>
        <v>0</v>
      </c>
      <c r="T7" s="294">
        <f t="shared" si="0"/>
        <v>0</v>
      </c>
      <c r="U7" s="294">
        <f t="shared" si="0"/>
        <v>0</v>
      </c>
      <c r="V7" s="294">
        <f t="shared" si="0"/>
        <v>0</v>
      </c>
      <c r="W7" s="294">
        <f t="shared" si="0"/>
        <v>1</v>
      </c>
      <c r="X7" s="294">
        <f t="shared" si="0"/>
        <v>0</v>
      </c>
      <c r="Y7" s="294">
        <f t="shared" si="0"/>
        <v>0</v>
      </c>
      <c r="Z7" s="294">
        <f t="shared" si="0"/>
        <v>0</v>
      </c>
      <c r="AA7" s="294">
        <f t="shared" si="0"/>
        <v>0</v>
      </c>
      <c r="AB7" s="294">
        <f t="shared" si="0"/>
        <v>0</v>
      </c>
      <c r="AC7" s="294">
        <f t="shared" si="0"/>
        <v>0</v>
      </c>
      <c r="AD7" s="294">
        <f t="shared" si="0"/>
        <v>0</v>
      </c>
      <c r="AE7" s="294">
        <f t="shared" si="0"/>
        <v>0</v>
      </c>
      <c r="AF7" s="294">
        <f t="shared" si="0"/>
        <v>1</v>
      </c>
      <c r="AG7" s="294">
        <f>AG6</f>
        <v>4</v>
      </c>
      <c r="AH7" s="294">
        <f t="shared" si="0"/>
        <v>2</v>
      </c>
      <c r="AI7" s="294">
        <f t="shared" si="0"/>
        <v>0</v>
      </c>
      <c r="AJ7" s="294">
        <f t="shared" si="0"/>
        <v>0</v>
      </c>
      <c r="AK7" s="294">
        <f t="shared" si="0"/>
        <v>0</v>
      </c>
      <c r="AL7" s="294">
        <f t="shared" si="0"/>
        <v>0</v>
      </c>
      <c r="AM7" s="294">
        <f t="shared" si="0"/>
        <v>0</v>
      </c>
    </row>
    <row r="8" spans="1:39" ht="75" x14ac:dyDescent="0.25">
      <c r="A8" s="187">
        <v>2</v>
      </c>
      <c r="B8" s="108" t="s">
        <v>442</v>
      </c>
      <c r="C8" s="288" t="s">
        <v>223</v>
      </c>
      <c r="D8" s="289" t="s">
        <v>727</v>
      </c>
      <c r="E8" s="289" t="s">
        <v>297</v>
      </c>
      <c r="F8" s="57">
        <v>1</v>
      </c>
      <c r="G8" s="57">
        <v>7</v>
      </c>
      <c r="H8" s="57">
        <v>1</v>
      </c>
      <c r="I8" s="57"/>
      <c r="J8" s="57"/>
      <c r="K8" s="57"/>
      <c r="L8" s="57"/>
      <c r="M8" s="57"/>
      <c r="N8" s="57"/>
      <c r="O8" s="57"/>
      <c r="P8" s="57"/>
      <c r="Q8" s="57"/>
      <c r="R8" s="57"/>
      <c r="S8" s="57"/>
      <c r="T8" s="57"/>
      <c r="U8" s="57"/>
      <c r="V8" s="57"/>
      <c r="W8" s="191">
        <v>1</v>
      </c>
      <c r="X8" s="57"/>
      <c r="Y8" s="57"/>
      <c r="Z8" s="57"/>
      <c r="AA8" s="57"/>
      <c r="AB8" s="57"/>
      <c r="AC8" s="57"/>
      <c r="AD8" s="57"/>
      <c r="AE8" s="57">
        <v>3</v>
      </c>
      <c r="AF8" s="57">
        <v>1</v>
      </c>
      <c r="AG8" s="57">
        <v>7</v>
      </c>
      <c r="AH8" s="57">
        <v>2</v>
      </c>
      <c r="AI8" s="57"/>
      <c r="AJ8" s="57"/>
      <c r="AK8" s="57"/>
      <c r="AL8" s="57"/>
      <c r="AM8" s="57"/>
    </row>
    <row r="9" spans="1:39" ht="63" x14ac:dyDescent="0.25">
      <c r="A9" s="187">
        <v>3</v>
      </c>
      <c r="B9" s="108" t="s">
        <v>442</v>
      </c>
      <c r="C9" s="288" t="s">
        <v>223</v>
      </c>
      <c r="D9" s="128" t="s">
        <v>725</v>
      </c>
      <c r="E9" s="289" t="s">
        <v>298</v>
      </c>
      <c r="F9" s="57">
        <v>1</v>
      </c>
      <c r="G9" s="57">
        <v>4</v>
      </c>
      <c r="H9" s="57">
        <v>1</v>
      </c>
      <c r="I9" s="57"/>
      <c r="J9" s="57"/>
      <c r="K9" s="57"/>
      <c r="L9" s="57"/>
      <c r="M9" s="57"/>
      <c r="N9" s="57"/>
      <c r="O9" s="57">
        <v>1</v>
      </c>
      <c r="P9" s="57"/>
      <c r="Q9" s="57"/>
      <c r="R9" s="57"/>
      <c r="S9" s="57"/>
      <c r="T9" s="57"/>
      <c r="U9" s="57"/>
      <c r="V9" s="57"/>
      <c r="W9" s="191"/>
      <c r="X9" s="57"/>
      <c r="Y9" s="57"/>
      <c r="Z9" s="57"/>
      <c r="AA9" s="57"/>
      <c r="AB9" s="57">
        <v>1</v>
      </c>
      <c r="AC9" s="57"/>
      <c r="AD9" s="57"/>
      <c r="AE9" s="57"/>
      <c r="AF9" s="57">
        <v>1</v>
      </c>
      <c r="AG9" s="57">
        <v>1</v>
      </c>
      <c r="AH9" s="57">
        <v>2</v>
      </c>
      <c r="AI9" s="57"/>
      <c r="AJ9" s="57"/>
      <c r="AK9" s="57"/>
      <c r="AL9" s="57"/>
      <c r="AM9" s="57"/>
    </row>
    <row r="10" spans="1:39" ht="56.25" x14ac:dyDescent="0.25">
      <c r="A10" s="187">
        <v>4</v>
      </c>
      <c r="B10" s="108" t="s">
        <v>442</v>
      </c>
      <c r="C10" s="288" t="s">
        <v>544</v>
      </c>
      <c r="D10" s="128" t="s">
        <v>726</v>
      </c>
      <c r="E10" s="289" t="s">
        <v>297</v>
      </c>
      <c r="F10" s="57">
        <v>1</v>
      </c>
      <c r="G10" s="57">
        <v>5</v>
      </c>
      <c r="H10" s="57">
        <v>1</v>
      </c>
      <c r="I10" s="57"/>
      <c r="J10" s="57"/>
      <c r="K10" s="57"/>
      <c r="L10" s="57"/>
      <c r="M10" s="57"/>
      <c r="N10" s="57"/>
      <c r="O10" s="57"/>
      <c r="P10" s="57"/>
      <c r="Q10" s="57"/>
      <c r="R10" s="57"/>
      <c r="S10" s="57"/>
      <c r="T10" s="57"/>
      <c r="U10" s="57"/>
      <c r="V10" s="57"/>
      <c r="W10" s="191">
        <v>1</v>
      </c>
      <c r="X10" s="57"/>
      <c r="Y10" s="57"/>
      <c r="Z10" s="57"/>
      <c r="AA10" s="57"/>
      <c r="AB10" s="57"/>
      <c r="AC10" s="57"/>
      <c r="AD10" s="57"/>
      <c r="AE10" s="57"/>
      <c r="AF10" s="57">
        <v>1</v>
      </c>
      <c r="AG10" s="57">
        <v>5</v>
      </c>
      <c r="AH10" s="57">
        <v>2</v>
      </c>
      <c r="AI10" s="57"/>
      <c r="AJ10" s="57"/>
      <c r="AK10" s="57"/>
      <c r="AL10" s="57"/>
      <c r="AM10" s="57"/>
    </row>
    <row r="11" spans="1:39" ht="67.5" customHeight="1" x14ac:dyDescent="0.25">
      <c r="A11" s="187">
        <v>5</v>
      </c>
      <c r="B11" s="108" t="s">
        <v>442</v>
      </c>
      <c r="C11" s="288" t="s">
        <v>729</v>
      </c>
      <c r="D11" s="128" t="s">
        <v>728</v>
      </c>
      <c r="E11" s="289" t="s">
        <v>297</v>
      </c>
      <c r="F11" s="57">
        <v>1</v>
      </c>
      <c r="G11" s="57">
        <v>5</v>
      </c>
      <c r="H11" s="57">
        <v>1</v>
      </c>
      <c r="I11" s="57"/>
      <c r="J11" s="57"/>
      <c r="K11" s="57"/>
      <c r="L11" s="57"/>
      <c r="M11" s="57"/>
      <c r="N11" s="57"/>
      <c r="O11" s="57"/>
      <c r="P11" s="57"/>
      <c r="Q11" s="57"/>
      <c r="R11" s="57"/>
      <c r="S11" s="57"/>
      <c r="T11" s="57"/>
      <c r="U11" s="57"/>
      <c r="V11" s="57"/>
      <c r="W11" s="191">
        <v>1</v>
      </c>
      <c r="X11" s="57"/>
      <c r="Y11" s="57"/>
      <c r="Z11" s="57"/>
      <c r="AA11" s="57"/>
      <c r="AB11" s="57"/>
      <c r="AC11" s="57"/>
      <c r="AD11" s="57"/>
      <c r="AE11" s="57">
        <v>2</v>
      </c>
      <c r="AF11" s="57">
        <v>1</v>
      </c>
      <c r="AG11" s="57">
        <v>5</v>
      </c>
      <c r="AH11" s="57">
        <v>2</v>
      </c>
      <c r="AI11" s="57"/>
      <c r="AJ11" s="57"/>
      <c r="AK11" s="57"/>
      <c r="AL11" s="57"/>
      <c r="AM11" s="57"/>
    </row>
    <row r="12" spans="1:39" ht="56.25" x14ac:dyDescent="0.25">
      <c r="A12" s="187">
        <v>6</v>
      </c>
      <c r="B12" s="108" t="s">
        <v>442</v>
      </c>
      <c r="C12" s="288" t="s">
        <v>729</v>
      </c>
      <c r="D12" s="128" t="s">
        <v>730</v>
      </c>
      <c r="E12" s="289" t="s">
        <v>297</v>
      </c>
      <c r="F12" s="57">
        <v>1</v>
      </c>
      <c r="G12" s="57">
        <v>5</v>
      </c>
      <c r="H12" s="57">
        <v>1</v>
      </c>
      <c r="I12" s="57"/>
      <c r="J12" s="57"/>
      <c r="K12" s="57"/>
      <c r="L12" s="57"/>
      <c r="M12" s="57"/>
      <c r="N12" s="57"/>
      <c r="O12" s="57"/>
      <c r="P12" s="57"/>
      <c r="Q12" s="57"/>
      <c r="R12" s="57"/>
      <c r="S12" s="57"/>
      <c r="T12" s="57"/>
      <c r="U12" s="57"/>
      <c r="V12" s="57"/>
      <c r="W12" s="191">
        <v>1</v>
      </c>
      <c r="X12" s="57"/>
      <c r="Y12" s="57"/>
      <c r="Z12" s="57"/>
      <c r="AA12" s="57"/>
      <c r="AB12" s="57"/>
      <c r="AC12" s="57"/>
      <c r="AD12" s="57"/>
      <c r="AE12" s="57"/>
      <c r="AF12" s="57">
        <v>1</v>
      </c>
      <c r="AG12" s="57">
        <v>5</v>
      </c>
      <c r="AH12" s="57">
        <v>2</v>
      </c>
      <c r="AI12" s="57"/>
      <c r="AJ12" s="57"/>
      <c r="AK12" s="57"/>
      <c r="AL12" s="57"/>
      <c r="AM12" s="57"/>
    </row>
    <row r="13" spans="1:39" s="25" customFormat="1" ht="63" x14ac:dyDescent="0.25">
      <c r="A13" s="290"/>
      <c r="B13" s="291" t="s">
        <v>389</v>
      </c>
      <c r="C13" s="292"/>
      <c r="D13" s="293">
        <v>5</v>
      </c>
      <c r="E13" s="293"/>
      <c r="F13" s="294">
        <f>SUM(F8:F12)</f>
        <v>5</v>
      </c>
      <c r="G13" s="294">
        <f>SUM(G8:G12)</f>
        <v>26</v>
      </c>
      <c r="H13" s="294">
        <f t="shared" ref="H13:AM13" si="1">SUM(H8:H12)</f>
        <v>5</v>
      </c>
      <c r="I13" s="294">
        <f t="shared" si="1"/>
        <v>0</v>
      </c>
      <c r="J13" s="294">
        <f t="shared" si="1"/>
        <v>0</v>
      </c>
      <c r="K13" s="294">
        <f t="shared" si="1"/>
        <v>0</v>
      </c>
      <c r="L13" s="294">
        <f t="shared" si="1"/>
        <v>0</v>
      </c>
      <c r="M13" s="294">
        <f t="shared" si="1"/>
        <v>0</v>
      </c>
      <c r="N13" s="294">
        <f t="shared" si="1"/>
        <v>0</v>
      </c>
      <c r="O13" s="294">
        <f t="shared" si="1"/>
        <v>1</v>
      </c>
      <c r="P13" s="294">
        <f t="shared" si="1"/>
        <v>0</v>
      </c>
      <c r="Q13" s="294">
        <f t="shared" si="1"/>
        <v>0</v>
      </c>
      <c r="R13" s="294">
        <f t="shared" si="1"/>
        <v>0</v>
      </c>
      <c r="S13" s="294">
        <f t="shared" si="1"/>
        <v>0</v>
      </c>
      <c r="T13" s="294">
        <f t="shared" si="1"/>
        <v>0</v>
      </c>
      <c r="U13" s="294">
        <f t="shared" si="1"/>
        <v>0</v>
      </c>
      <c r="V13" s="294">
        <f t="shared" si="1"/>
        <v>0</v>
      </c>
      <c r="W13" s="294">
        <f t="shared" si="1"/>
        <v>4</v>
      </c>
      <c r="X13" s="294">
        <f t="shared" si="1"/>
        <v>0</v>
      </c>
      <c r="Y13" s="294">
        <f t="shared" si="1"/>
        <v>0</v>
      </c>
      <c r="Z13" s="294">
        <f t="shared" si="1"/>
        <v>0</v>
      </c>
      <c r="AA13" s="294">
        <f t="shared" si="1"/>
        <v>0</v>
      </c>
      <c r="AB13" s="294">
        <f t="shared" si="1"/>
        <v>1</v>
      </c>
      <c r="AC13" s="294">
        <f t="shared" si="1"/>
        <v>0</v>
      </c>
      <c r="AD13" s="294">
        <f t="shared" si="1"/>
        <v>0</v>
      </c>
      <c r="AE13" s="294">
        <f t="shared" si="1"/>
        <v>5</v>
      </c>
      <c r="AF13" s="294">
        <f t="shared" si="1"/>
        <v>5</v>
      </c>
      <c r="AG13" s="294">
        <f>SUM(AG8:AG12)</f>
        <v>23</v>
      </c>
      <c r="AH13" s="294">
        <f>SUM(AH8:AH12)</f>
        <v>10</v>
      </c>
      <c r="AI13" s="294">
        <f t="shared" si="1"/>
        <v>0</v>
      </c>
      <c r="AJ13" s="294">
        <f t="shared" si="1"/>
        <v>0</v>
      </c>
      <c r="AK13" s="294">
        <f t="shared" si="1"/>
        <v>0</v>
      </c>
      <c r="AL13" s="294">
        <f t="shared" si="1"/>
        <v>0</v>
      </c>
      <c r="AM13" s="294">
        <f t="shared" si="1"/>
        <v>0</v>
      </c>
    </row>
    <row r="14" spans="1:39" s="25" customFormat="1" ht="75" x14ac:dyDescent="0.25">
      <c r="A14" s="187">
        <v>7</v>
      </c>
      <c r="B14" s="108" t="s">
        <v>190</v>
      </c>
      <c r="C14" s="288" t="s">
        <v>225</v>
      </c>
      <c r="D14" s="289" t="s">
        <v>731</v>
      </c>
      <c r="E14" s="289" t="s">
        <v>297</v>
      </c>
      <c r="F14" s="57">
        <v>1</v>
      </c>
      <c r="G14" s="57">
        <v>7</v>
      </c>
      <c r="H14" s="57">
        <v>1</v>
      </c>
      <c r="I14" s="57"/>
      <c r="J14" s="57"/>
      <c r="K14" s="57"/>
      <c r="L14" s="57"/>
      <c r="M14" s="57"/>
      <c r="N14" s="57"/>
      <c r="O14" s="57"/>
      <c r="P14" s="57"/>
      <c r="Q14" s="57"/>
      <c r="R14" s="57"/>
      <c r="S14" s="57"/>
      <c r="T14" s="57"/>
      <c r="U14" s="57"/>
      <c r="V14" s="57"/>
      <c r="W14" s="191">
        <v>1</v>
      </c>
      <c r="X14" s="57"/>
      <c r="Y14" s="57"/>
      <c r="Z14" s="57"/>
      <c r="AA14" s="57"/>
      <c r="AB14" s="57"/>
      <c r="AC14" s="57"/>
      <c r="AD14" s="57"/>
      <c r="AE14" s="57"/>
      <c r="AF14" s="57">
        <v>1</v>
      </c>
      <c r="AG14" s="57">
        <v>7</v>
      </c>
      <c r="AH14" s="57">
        <v>2</v>
      </c>
      <c r="AI14" s="57"/>
      <c r="AJ14" s="57"/>
      <c r="AK14" s="57"/>
      <c r="AL14" s="57"/>
      <c r="AM14" s="57"/>
    </row>
    <row r="15" spans="1:39" s="25" customFormat="1" ht="117.75" customHeight="1" x14ac:dyDescent="0.25">
      <c r="A15" s="187">
        <v>8</v>
      </c>
      <c r="B15" s="108" t="s">
        <v>190</v>
      </c>
      <c r="C15" s="288" t="s">
        <v>225</v>
      </c>
      <c r="D15" s="289" t="s">
        <v>733</v>
      </c>
      <c r="E15" s="289" t="s">
        <v>298</v>
      </c>
      <c r="F15" s="57">
        <v>1</v>
      </c>
      <c r="G15" s="57">
        <v>4</v>
      </c>
      <c r="H15" s="57">
        <v>1</v>
      </c>
      <c r="I15" s="57"/>
      <c r="J15" s="57"/>
      <c r="K15" s="57"/>
      <c r="L15" s="57"/>
      <c r="M15" s="57"/>
      <c r="N15" s="57"/>
      <c r="O15" s="57">
        <v>1</v>
      </c>
      <c r="P15" s="57"/>
      <c r="Q15" s="57"/>
      <c r="R15" s="57"/>
      <c r="S15" s="57"/>
      <c r="T15" s="57"/>
      <c r="U15" s="57"/>
      <c r="V15" s="57"/>
      <c r="W15" s="57"/>
      <c r="X15" s="57"/>
      <c r="Y15" s="57"/>
      <c r="Z15" s="57"/>
      <c r="AA15" s="57"/>
      <c r="AB15" s="57">
        <v>1</v>
      </c>
      <c r="AC15" s="57"/>
      <c r="AD15" s="57"/>
      <c r="AE15" s="57"/>
      <c r="AF15" s="57">
        <v>1</v>
      </c>
      <c r="AG15" s="57">
        <v>1</v>
      </c>
      <c r="AH15" s="57">
        <v>2</v>
      </c>
      <c r="AI15" s="57"/>
      <c r="AJ15" s="57"/>
      <c r="AK15" s="57"/>
      <c r="AL15" s="57"/>
      <c r="AM15" s="57"/>
    </row>
    <row r="16" spans="1:39" s="25" customFormat="1" ht="75" x14ac:dyDescent="0.25">
      <c r="A16" s="187">
        <v>9</v>
      </c>
      <c r="B16" s="108" t="s">
        <v>190</v>
      </c>
      <c r="C16" s="288" t="s">
        <v>225</v>
      </c>
      <c r="D16" s="289" t="s">
        <v>732</v>
      </c>
      <c r="E16" s="289" t="s">
        <v>297</v>
      </c>
      <c r="F16" s="57">
        <v>1</v>
      </c>
      <c r="G16" s="57">
        <v>5</v>
      </c>
      <c r="H16" s="57">
        <v>1</v>
      </c>
      <c r="I16" s="57"/>
      <c r="J16" s="57"/>
      <c r="K16" s="57"/>
      <c r="L16" s="57"/>
      <c r="M16" s="57"/>
      <c r="N16" s="57"/>
      <c r="O16" s="57"/>
      <c r="P16" s="57"/>
      <c r="Q16" s="57"/>
      <c r="R16" s="57"/>
      <c r="S16" s="57"/>
      <c r="T16" s="57"/>
      <c r="U16" s="57"/>
      <c r="V16" s="57"/>
      <c r="W16" s="191">
        <v>1</v>
      </c>
      <c r="X16" s="57"/>
      <c r="Y16" s="57"/>
      <c r="Z16" s="57"/>
      <c r="AA16" s="57"/>
      <c r="AB16" s="57"/>
      <c r="AC16" s="57"/>
      <c r="AD16" s="57"/>
      <c r="AE16" s="57">
        <v>2</v>
      </c>
      <c r="AF16" s="57">
        <v>1</v>
      </c>
      <c r="AG16" s="57">
        <v>5</v>
      </c>
      <c r="AH16" s="57">
        <v>2</v>
      </c>
      <c r="AI16" s="57"/>
      <c r="AJ16" s="57"/>
      <c r="AK16" s="57"/>
      <c r="AL16" s="57"/>
      <c r="AM16" s="57"/>
    </row>
    <row r="17" spans="1:39" ht="56.25" x14ac:dyDescent="0.25">
      <c r="A17" s="187">
        <v>10</v>
      </c>
      <c r="B17" s="108" t="s">
        <v>190</v>
      </c>
      <c r="C17" s="288" t="s">
        <v>225</v>
      </c>
      <c r="D17" s="289" t="s">
        <v>735</v>
      </c>
      <c r="E17" s="289" t="s">
        <v>297</v>
      </c>
      <c r="F17" s="57">
        <v>1</v>
      </c>
      <c r="G17" s="57">
        <v>4</v>
      </c>
      <c r="H17" s="57">
        <v>1</v>
      </c>
      <c r="I17" s="57"/>
      <c r="J17" s="57"/>
      <c r="K17" s="57"/>
      <c r="L17" s="57"/>
      <c r="M17" s="57"/>
      <c r="N17" s="57"/>
      <c r="O17" s="57"/>
      <c r="P17" s="57"/>
      <c r="Q17" s="57"/>
      <c r="R17" s="57"/>
      <c r="S17" s="57"/>
      <c r="T17" s="57"/>
      <c r="U17" s="57"/>
      <c r="V17" s="57"/>
      <c r="W17" s="191">
        <v>1</v>
      </c>
      <c r="X17" s="57"/>
      <c r="Y17" s="57"/>
      <c r="Z17" s="57"/>
      <c r="AA17" s="57"/>
      <c r="AB17" s="57"/>
      <c r="AC17" s="57"/>
      <c r="AD17" s="57"/>
      <c r="AE17" s="57"/>
      <c r="AF17" s="57">
        <v>1</v>
      </c>
      <c r="AG17" s="57">
        <v>4</v>
      </c>
      <c r="AH17" s="57">
        <v>2</v>
      </c>
      <c r="AI17" s="57"/>
      <c r="AJ17" s="57"/>
      <c r="AK17" s="57"/>
      <c r="AL17" s="57"/>
      <c r="AM17" s="57"/>
    </row>
    <row r="18" spans="1:39" ht="75" x14ac:dyDescent="0.25">
      <c r="A18" s="187">
        <v>11</v>
      </c>
      <c r="B18" s="108" t="s">
        <v>190</v>
      </c>
      <c r="C18" s="288" t="s">
        <v>790</v>
      </c>
      <c r="D18" s="289" t="s">
        <v>791</v>
      </c>
      <c r="E18" s="289" t="s">
        <v>297</v>
      </c>
      <c r="F18" s="57">
        <v>1</v>
      </c>
      <c r="G18" s="57">
        <v>7</v>
      </c>
      <c r="H18" s="57">
        <v>1</v>
      </c>
      <c r="I18" s="57"/>
      <c r="J18" s="57"/>
      <c r="K18" s="57"/>
      <c r="L18" s="57"/>
      <c r="M18" s="57"/>
      <c r="N18" s="57"/>
      <c r="O18" s="57"/>
      <c r="P18" s="57"/>
      <c r="Q18" s="57"/>
      <c r="R18" s="57"/>
      <c r="S18" s="57"/>
      <c r="T18" s="57"/>
      <c r="U18" s="57"/>
      <c r="V18" s="57"/>
      <c r="W18" s="191">
        <v>1</v>
      </c>
      <c r="X18" s="57"/>
      <c r="Y18" s="57"/>
      <c r="Z18" s="57"/>
      <c r="AA18" s="57"/>
      <c r="AB18" s="57"/>
      <c r="AC18" s="57"/>
      <c r="AD18" s="57"/>
      <c r="AE18" s="57"/>
      <c r="AF18" s="57">
        <v>1</v>
      </c>
      <c r="AG18" s="57">
        <v>7</v>
      </c>
      <c r="AH18" s="57">
        <v>2</v>
      </c>
      <c r="AI18" s="57"/>
      <c r="AJ18" s="57"/>
      <c r="AK18" s="57"/>
      <c r="AL18" s="57"/>
      <c r="AM18" s="57"/>
    </row>
    <row r="19" spans="1:39" ht="93.75" x14ac:dyDescent="0.25">
      <c r="A19" s="187">
        <v>12</v>
      </c>
      <c r="B19" s="108" t="s">
        <v>190</v>
      </c>
      <c r="C19" s="288" t="s">
        <v>790</v>
      </c>
      <c r="D19" s="289" t="s">
        <v>792</v>
      </c>
      <c r="E19" s="289" t="s">
        <v>298</v>
      </c>
      <c r="F19" s="57">
        <v>1</v>
      </c>
      <c r="G19" s="57">
        <v>4</v>
      </c>
      <c r="H19" s="57">
        <v>1</v>
      </c>
      <c r="I19" s="57"/>
      <c r="J19" s="57"/>
      <c r="K19" s="57"/>
      <c r="L19" s="57"/>
      <c r="M19" s="57"/>
      <c r="N19" s="57"/>
      <c r="O19" s="57">
        <v>1</v>
      </c>
      <c r="P19" s="57"/>
      <c r="Q19" s="57"/>
      <c r="R19" s="57"/>
      <c r="S19" s="57"/>
      <c r="T19" s="57"/>
      <c r="U19" s="57"/>
      <c r="V19" s="57"/>
      <c r="W19" s="191"/>
      <c r="X19" s="57"/>
      <c r="Y19" s="57"/>
      <c r="Z19" s="57"/>
      <c r="AA19" s="57"/>
      <c r="AB19" s="57">
        <v>1</v>
      </c>
      <c r="AC19" s="57"/>
      <c r="AD19" s="57"/>
      <c r="AE19" s="57"/>
      <c r="AF19" s="57">
        <v>1</v>
      </c>
      <c r="AG19" s="57">
        <v>1</v>
      </c>
      <c r="AH19" s="57">
        <v>2</v>
      </c>
      <c r="AI19" s="57"/>
      <c r="AJ19" s="57"/>
      <c r="AK19" s="57"/>
      <c r="AL19" s="57"/>
      <c r="AM19" s="57"/>
    </row>
    <row r="20" spans="1:39" s="25" customFormat="1" ht="69" customHeight="1" x14ac:dyDescent="0.25">
      <c r="A20" s="290"/>
      <c r="B20" s="291" t="s">
        <v>389</v>
      </c>
      <c r="C20" s="292"/>
      <c r="D20" s="293">
        <v>6</v>
      </c>
      <c r="E20" s="293"/>
      <c r="F20" s="294">
        <f>F17+F16+F15+F14+F18+F19</f>
        <v>6</v>
      </c>
      <c r="G20" s="294">
        <f t="shared" ref="G20:AM20" si="2">G17+G16+G15+G14+G18+G19</f>
        <v>31</v>
      </c>
      <c r="H20" s="294">
        <f t="shared" si="2"/>
        <v>6</v>
      </c>
      <c r="I20" s="294">
        <f t="shared" si="2"/>
        <v>0</v>
      </c>
      <c r="J20" s="294">
        <f t="shared" si="2"/>
        <v>0</v>
      </c>
      <c r="K20" s="294">
        <f t="shared" si="2"/>
        <v>0</v>
      </c>
      <c r="L20" s="294">
        <f t="shared" si="2"/>
        <v>0</v>
      </c>
      <c r="M20" s="294">
        <f t="shared" si="2"/>
        <v>0</v>
      </c>
      <c r="N20" s="294">
        <f t="shared" si="2"/>
        <v>0</v>
      </c>
      <c r="O20" s="294">
        <f t="shared" si="2"/>
        <v>2</v>
      </c>
      <c r="P20" s="294">
        <f t="shared" si="2"/>
        <v>0</v>
      </c>
      <c r="Q20" s="294">
        <f t="shared" si="2"/>
        <v>0</v>
      </c>
      <c r="R20" s="294">
        <f t="shared" si="2"/>
        <v>0</v>
      </c>
      <c r="S20" s="294">
        <f t="shared" si="2"/>
        <v>0</v>
      </c>
      <c r="T20" s="294">
        <f t="shared" si="2"/>
        <v>0</v>
      </c>
      <c r="U20" s="294">
        <f t="shared" si="2"/>
        <v>0</v>
      </c>
      <c r="V20" s="294">
        <f t="shared" si="2"/>
        <v>0</v>
      </c>
      <c r="W20" s="294">
        <f t="shared" si="2"/>
        <v>4</v>
      </c>
      <c r="X20" s="294">
        <f t="shared" si="2"/>
        <v>0</v>
      </c>
      <c r="Y20" s="294">
        <f t="shared" si="2"/>
        <v>0</v>
      </c>
      <c r="Z20" s="294">
        <f t="shared" si="2"/>
        <v>0</v>
      </c>
      <c r="AA20" s="294">
        <f t="shared" si="2"/>
        <v>0</v>
      </c>
      <c r="AB20" s="294">
        <f t="shared" si="2"/>
        <v>2</v>
      </c>
      <c r="AC20" s="294">
        <f t="shared" si="2"/>
        <v>0</v>
      </c>
      <c r="AD20" s="294">
        <f t="shared" si="2"/>
        <v>0</v>
      </c>
      <c r="AE20" s="294">
        <f t="shared" si="2"/>
        <v>2</v>
      </c>
      <c r="AF20" s="294">
        <f t="shared" si="2"/>
        <v>6</v>
      </c>
      <c r="AG20" s="294">
        <f>AG17+AG16+AG15+AG14+AG18+AG19</f>
        <v>25</v>
      </c>
      <c r="AH20" s="294">
        <f t="shared" si="2"/>
        <v>12</v>
      </c>
      <c r="AI20" s="294">
        <f t="shared" si="2"/>
        <v>0</v>
      </c>
      <c r="AJ20" s="294">
        <f t="shared" si="2"/>
        <v>0</v>
      </c>
      <c r="AK20" s="294">
        <f t="shared" si="2"/>
        <v>0</v>
      </c>
      <c r="AL20" s="294">
        <f t="shared" si="2"/>
        <v>0</v>
      </c>
      <c r="AM20" s="294">
        <f t="shared" si="2"/>
        <v>0</v>
      </c>
    </row>
    <row r="21" spans="1:39" ht="56.25" x14ac:dyDescent="0.25">
      <c r="A21" s="187">
        <v>13</v>
      </c>
      <c r="B21" s="108" t="s">
        <v>192</v>
      </c>
      <c r="C21" s="288" t="s">
        <v>227</v>
      </c>
      <c r="D21" s="289" t="s">
        <v>734</v>
      </c>
      <c r="E21" s="289" t="s">
        <v>297</v>
      </c>
      <c r="F21" s="57">
        <v>1</v>
      </c>
      <c r="G21" s="57">
        <v>4</v>
      </c>
      <c r="H21" s="57">
        <v>1</v>
      </c>
      <c r="I21" s="57"/>
      <c r="J21" s="57"/>
      <c r="K21" s="57"/>
      <c r="L21" s="57"/>
      <c r="M21" s="57"/>
      <c r="N21" s="57"/>
      <c r="O21" s="57"/>
      <c r="P21" s="57"/>
      <c r="Q21" s="57"/>
      <c r="R21" s="57"/>
      <c r="S21" s="57"/>
      <c r="T21" s="57"/>
      <c r="U21" s="57"/>
      <c r="V21" s="57"/>
      <c r="W21" s="191">
        <v>1</v>
      </c>
      <c r="X21" s="57"/>
      <c r="Y21" s="57"/>
      <c r="Z21" s="57"/>
      <c r="AA21" s="57"/>
      <c r="AB21" s="57"/>
      <c r="AC21" s="57"/>
      <c r="AD21" s="57"/>
      <c r="AE21" s="57"/>
      <c r="AF21" s="57">
        <v>1</v>
      </c>
      <c r="AG21" s="57">
        <v>4</v>
      </c>
      <c r="AH21" s="57">
        <v>2</v>
      </c>
      <c r="AI21" s="57"/>
      <c r="AJ21" s="57"/>
      <c r="AK21" s="57"/>
      <c r="AL21" s="57"/>
      <c r="AM21" s="57"/>
    </row>
    <row r="22" spans="1:39" s="25" customFormat="1" ht="63.75" customHeight="1" x14ac:dyDescent="0.25">
      <c r="A22" s="290"/>
      <c r="B22" s="291" t="s">
        <v>389</v>
      </c>
      <c r="C22" s="292"/>
      <c r="D22" s="293">
        <v>1</v>
      </c>
      <c r="E22" s="293"/>
      <c r="F22" s="294">
        <f>F21</f>
        <v>1</v>
      </c>
      <c r="G22" s="294">
        <f t="shared" ref="G22:AI22" si="3">G21</f>
        <v>4</v>
      </c>
      <c r="H22" s="294">
        <f t="shared" si="3"/>
        <v>1</v>
      </c>
      <c r="I22" s="294">
        <f t="shared" si="3"/>
        <v>0</v>
      </c>
      <c r="J22" s="294">
        <f t="shared" si="3"/>
        <v>0</v>
      </c>
      <c r="K22" s="294">
        <f t="shared" si="3"/>
        <v>0</v>
      </c>
      <c r="L22" s="294">
        <f t="shared" si="3"/>
        <v>0</v>
      </c>
      <c r="M22" s="294">
        <f t="shared" si="3"/>
        <v>0</v>
      </c>
      <c r="N22" s="294">
        <f t="shared" si="3"/>
        <v>0</v>
      </c>
      <c r="O22" s="294">
        <f t="shared" si="3"/>
        <v>0</v>
      </c>
      <c r="P22" s="294">
        <f t="shared" si="3"/>
        <v>0</v>
      </c>
      <c r="Q22" s="294">
        <f t="shared" si="3"/>
        <v>0</v>
      </c>
      <c r="R22" s="294">
        <f t="shared" si="3"/>
        <v>0</v>
      </c>
      <c r="S22" s="294">
        <f t="shared" si="3"/>
        <v>0</v>
      </c>
      <c r="T22" s="294">
        <f t="shared" si="3"/>
        <v>0</v>
      </c>
      <c r="U22" s="294">
        <f t="shared" si="3"/>
        <v>0</v>
      </c>
      <c r="V22" s="294">
        <f t="shared" si="3"/>
        <v>0</v>
      </c>
      <c r="W22" s="294">
        <f t="shared" si="3"/>
        <v>1</v>
      </c>
      <c r="X22" s="294">
        <f t="shared" si="3"/>
        <v>0</v>
      </c>
      <c r="Y22" s="294">
        <f t="shared" si="3"/>
        <v>0</v>
      </c>
      <c r="Z22" s="294">
        <f t="shared" si="3"/>
        <v>0</v>
      </c>
      <c r="AA22" s="294">
        <f t="shared" si="3"/>
        <v>0</v>
      </c>
      <c r="AB22" s="294">
        <f t="shared" si="3"/>
        <v>0</v>
      </c>
      <c r="AC22" s="294">
        <f t="shared" si="3"/>
        <v>0</v>
      </c>
      <c r="AD22" s="294">
        <f t="shared" si="3"/>
        <v>0</v>
      </c>
      <c r="AE22" s="294">
        <f t="shared" si="3"/>
        <v>0</v>
      </c>
      <c r="AF22" s="294">
        <f t="shared" si="3"/>
        <v>1</v>
      </c>
      <c r="AG22" s="294">
        <f>AG21</f>
        <v>4</v>
      </c>
      <c r="AH22" s="294">
        <f t="shared" si="3"/>
        <v>2</v>
      </c>
      <c r="AI22" s="294">
        <f t="shared" si="3"/>
        <v>0</v>
      </c>
      <c r="AJ22" s="294"/>
      <c r="AK22" s="294"/>
      <c r="AL22" s="294"/>
      <c r="AM22" s="294"/>
    </row>
    <row r="23" spans="1:39" ht="72.75" customHeight="1" x14ac:dyDescent="0.25">
      <c r="A23" s="187">
        <v>14</v>
      </c>
      <c r="B23" s="108" t="s">
        <v>194</v>
      </c>
      <c r="C23" s="288" t="s">
        <v>228</v>
      </c>
      <c r="D23" s="289" t="s">
        <v>736</v>
      </c>
      <c r="E23" s="289" t="s">
        <v>297</v>
      </c>
      <c r="F23" s="57">
        <v>1</v>
      </c>
      <c r="G23" s="57">
        <v>7</v>
      </c>
      <c r="H23" s="57">
        <v>1</v>
      </c>
      <c r="I23" s="57"/>
      <c r="J23" s="57"/>
      <c r="K23" s="57"/>
      <c r="L23" s="57"/>
      <c r="M23" s="57"/>
      <c r="N23" s="57"/>
      <c r="O23" s="57"/>
      <c r="P23" s="57"/>
      <c r="Q23" s="57"/>
      <c r="R23" s="57"/>
      <c r="S23" s="57"/>
      <c r="T23" s="57"/>
      <c r="U23" s="57"/>
      <c r="V23" s="57"/>
      <c r="W23" s="191">
        <v>1</v>
      </c>
      <c r="X23" s="57"/>
      <c r="Y23" s="57"/>
      <c r="Z23" s="57"/>
      <c r="AA23" s="57"/>
      <c r="AB23" s="57"/>
      <c r="AC23" s="57"/>
      <c r="AD23" s="57"/>
      <c r="AE23" s="57"/>
      <c r="AF23" s="57">
        <v>1</v>
      </c>
      <c r="AG23" s="57">
        <v>7</v>
      </c>
      <c r="AH23" s="57">
        <v>2</v>
      </c>
      <c r="AI23" s="57"/>
      <c r="AJ23" s="57"/>
      <c r="AK23" s="57"/>
      <c r="AL23" s="57"/>
      <c r="AM23" s="57"/>
    </row>
    <row r="24" spans="1:39" ht="63.75" customHeight="1" x14ac:dyDescent="0.25">
      <c r="A24" s="187">
        <v>15</v>
      </c>
      <c r="B24" s="108" t="s">
        <v>194</v>
      </c>
      <c r="C24" s="288" t="s">
        <v>228</v>
      </c>
      <c r="D24" s="289" t="s">
        <v>737</v>
      </c>
      <c r="E24" s="289" t="s">
        <v>297</v>
      </c>
      <c r="F24" s="57">
        <v>1</v>
      </c>
      <c r="G24" s="57">
        <v>4</v>
      </c>
      <c r="H24" s="57">
        <v>1</v>
      </c>
      <c r="I24" s="57"/>
      <c r="J24" s="57"/>
      <c r="K24" s="57"/>
      <c r="L24" s="57"/>
      <c r="M24" s="57"/>
      <c r="N24" s="57"/>
      <c r="O24" s="57"/>
      <c r="P24" s="57"/>
      <c r="Q24" s="57"/>
      <c r="R24" s="57"/>
      <c r="S24" s="57"/>
      <c r="T24" s="57"/>
      <c r="U24" s="57"/>
      <c r="V24" s="57"/>
      <c r="W24" s="191">
        <v>1</v>
      </c>
      <c r="X24" s="57"/>
      <c r="Y24" s="57"/>
      <c r="Z24" s="57"/>
      <c r="AA24" s="57"/>
      <c r="AB24" s="57"/>
      <c r="AC24" s="57"/>
      <c r="AD24" s="57"/>
      <c r="AE24" s="57"/>
      <c r="AF24" s="57">
        <v>1</v>
      </c>
      <c r="AG24" s="57">
        <v>4</v>
      </c>
      <c r="AH24" s="57">
        <v>2</v>
      </c>
      <c r="AI24" s="57"/>
      <c r="AJ24" s="57"/>
      <c r="AK24" s="57"/>
      <c r="AL24" s="57"/>
      <c r="AM24" s="57"/>
    </row>
    <row r="25" spans="1:39" ht="63.75" customHeight="1" x14ac:dyDescent="0.25">
      <c r="A25" s="187">
        <v>16</v>
      </c>
      <c r="B25" s="108" t="s">
        <v>194</v>
      </c>
      <c r="C25" s="288" t="s">
        <v>228</v>
      </c>
      <c r="D25" s="289" t="s">
        <v>738</v>
      </c>
      <c r="E25" s="289" t="s">
        <v>297</v>
      </c>
      <c r="F25" s="57">
        <v>1</v>
      </c>
      <c r="G25" s="57">
        <v>4</v>
      </c>
      <c r="H25" s="57">
        <v>1</v>
      </c>
      <c r="I25" s="57"/>
      <c r="J25" s="57"/>
      <c r="K25" s="57"/>
      <c r="L25" s="57"/>
      <c r="M25" s="57"/>
      <c r="N25" s="57"/>
      <c r="O25" s="57"/>
      <c r="P25" s="57"/>
      <c r="Q25" s="57"/>
      <c r="R25" s="57"/>
      <c r="S25" s="57"/>
      <c r="T25" s="57"/>
      <c r="U25" s="57"/>
      <c r="V25" s="57"/>
      <c r="W25" s="191">
        <v>1</v>
      </c>
      <c r="X25" s="57"/>
      <c r="Y25" s="57"/>
      <c r="Z25" s="57"/>
      <c r="AA25" s="57"/>
      <c r="AB25" s="57"/>
      <c r="AC25" s="57"/>
      <c r="AD25" s="57"/>
      <c r="AE25" s="57"/>
      <c r="AF25" s="57">
        <v>1</v>
      </c>
      <c r="AG25" s="57">
        <v>4</v>
      </c>
      <c r="AH25" s="57">
        <v>2</v>
      </c>
      <c r="AI25" s="57"/>
      <c r="AJ25" s="57"/>
      <c r="AK25" s="57"/>
      <c r="AL25" s="57"/>
      <c r="AM25" s="57"/>
    </row>
    <row r="26" spans="1:39" s="25" customFormat="1" ht="67.5" customHeight="1" x14ac:dyDescent="0.25">
      <c r="A26" s="290"/>
      <c r="B26" s="291" t="s">
        <v>389</v>
      </c>
      <c r="C26" s="292"/>
      <c r="D26" s="293">
        <v>3</v>
      </c>
      <c r="E26" s="293" t="s">
        <v>297</v>
      </c>
      <c r="F26" s="294">
        <f>F25+F24+F23</f>
        <v>3</v>
      </c>
      <c r="G26" s="294">
        <f t="shared" ref="G26:AM26" si="4">G25+G24+G23</f>
        <v>15</v>
      </c>
      <c r="H26" s="294">
        <f t="shared" si="4"/>
        <v>3</v>
      </c>
      <c r="I26" s="294">
        <f t="shared" si="4"/>
        <v>0</v>
      </c>
      <c r="J26" s="294">
        <f t="shared" si="4"/>
        <v>0</v>
      </c>
      <c r="K26" s="294">
        <f t="shared" si="4"/>
        <v>0</v>
      </c>
      <c r="L26" s="294">
        <f t="shared" si="4"/>
        <v>0</v>
      </c>
      <c r="M26" s="294">
        <f t="shared" si="4"/>
        <v>0</v>
      </c>
      <c r="N26" s="294">
        <f t="shared" si="4"/>
        <v>0</v>
      </c>
      <c r="O26" s="294">
        <f t="shared" si="4"/>
        <v>0</v>
      </c>
      <c r="P26" s="294">
        <f t="shared" si="4"/>
        <v>0</v>
      </c>
      <c r="Q26" s="294">
        <f t="shared" si="4"/>
        <v>0</v>
      </c>
      <c r="R26" s="294">
        <f t="shared" si="4"/>
        <v>0</v>
      </c>
      <c r="S26" s="294">
        <f t="shared" si="4"/>
        <v>0</v>
      </c>
      <c r="T26" s="294">
        <f t="shared" si="4"/>
        <v>0</v>
      </c>
      <c r="U26" s="294">
        <f t="shared" si="4"/>
        <v>0</v>
      </c>
      <c r="V26" s="294">
        <f t="shared" si="4"/>
        <v>0</v>
      </c>
      <c r="W26" s="294">
        <f t="shared" si="4"/>
        <v>3</v>
      </c>
      <c r="X26" s="294">
        <f t="shared" si="4"/>
        <v>0</v>
      </c>
      <c r="Y26" s="294">
        <f t="shared" si="4"/>
        <v>0</v>
      </c>
      <c r="Z26" s="294">
        <f t="shared" si="4"/>
        <v>0</v>
      </c>
      <c r="AA26" s="294">
        <f t="shared" si="4"/>
        <v>0</v>
      </c>
      <c r="AB26" s="294">
        <f t="shared" si="4"/>
        <v>0</v>
      </c>
      <c r="AC26" s="294">
        <f t="shared" si="4"/>
        <v>0</v>
      </c>
      <c r="AD26" s="294">
        <f t="shared" si="4"/>
        <v>0</v>
      </c>
      <c r="AE26" s="294">
        <f t="shared" si="4"/>
        <v>0</v>
      </c>
      <c r="AF26" s="294">
        <f t="shared" si="4"/>
        <v>3</v>
      </c>
      <c r="AG26" s="294">
        <f>AG25+AG24+AG23</f>
        <v>15</v>
      </c>
      <c r="AH26" s="294">
        <f t="shared" si="4"/>
        <v>6</v>
      </c>
      <c r="AI26" s="294">
        <f t="shared" si="4"/>
        <v>0</v>
      </c>
      <c r="AJ26" s="294">
        <f t="shared" si="4"/>
        <v>0</v>
      </c>
      <c r="AK26" s="294">
        <f t="shared" si="4"/>
        <v>0</v>
      </c>
      <c r="AL26" s="294">
        <f t="shared" si="4"/>
        <v>0</v>
      </c>
      <c r="AM26" s="294">
        <f t="shared" si="4"/>
        <v>0</v>
      </c>
    </row>
    <row r="27" spans="1:39" s="25" customFormat="1" ht="78.75" customHeight="1" x14ac:dyDescent="0.25">
      <c r="A27" s="187">
        <v>17</v>
      </c>
      <c r="B27" s="108" t="s">
        <v>195</v>
      </c>
      <c r="C27" s="288" t="s">
        <v>221</v>
      </c>
      <c r="D27" s="289" t="s">
        <v>739</v>
      </c>
      <c r="E27" s="289" t="s">
        <v>297</v>
      </c>
      <c r="F27" s="57">
        <v>1</v>
      </c>
      <c r="G27" s="57">
        <v>7</v>
      </c>
      <c r="H27" s="57">
        <v>1</v>
      </c>
      <c r="I27" s="57"/>
      <c r="J27" s="57"/>
      <c r="K27" s="57"/>
      <c r="L27" s="57"/>
      <c r="M27" s="57"/>
      <c r="N27" s="57"/>
      <c r="O27" s="57"/>
      <c r="P27" s="57"/>
      <c r="Q27" s="57"/>
      <c r="R27" s="57"/>
      <c r="S27" s="57"/>
      <c r="T27" s="57"/>
      <c r="U27" s="57"/>
      <c r="V27" s="57"/>
      <c r="W27" s="191">
        <v>1</v>
      </c>
      <c r="X27" s="57"/>
      <c r="Y27" s="57"/>
      <c r="Z27" s="57"/>
      <c r="AA27" s="57"/>
      <c r="AB27" s="57"/>
      <c r="AC27" s="57"/>
      <c r="AD27" s="57"/>
      <c r="AE27" s="57">
        <v>1</v>
      </c>
      <c r="AF27" s="57">
        <v>1</v>
      </c>
      <c r="AG27" s="57">
        <v>7</v>
      </c>
      <c r="AH27" s="57">
        <v>2</v>
      </c>
      <c r="AI27" s="57"/>
      <c r="AJ27" s="57"/>
      <c r="AK27" s="57"/>
      <c r="AL27" s="57"/>
      <c r="AM27" s="57"/>
    </row>
    <row r="28" spans="1:39" s="25" customFormat="1" ht="79.5" customHeight="1" x14ac:dyDescent="0.25">
      <c r="A28" s="187">
        <v>18</v>
      </c>
      <c r="B28" s="108" t="s">
        <v>195</v>
      </c>
      <c r="C28" s="288" t="s">
        <v>221</v>
      </c>
      <c r="D28" s="289" t="s">
        <v>740</v>
      </c>
      <c r="E28" s="289" t="s">
        <v>297</v>
      </c>
      <c r="F28" s="57">
        <v>1</v>
      </c>
      <c r="G28" s="57">
        <v>7</v>
      </c>
      <c r="H28" s="57">
        <v>1</v>
      </c>
      <c r="I28" s="57"/>
      <c r="J28" s="57"/>
      <c r="K28" s="57"/>
      <c r="L28" s="57"/>
      <c r="M28" s="57"/>
      <c r="N28" s="57"/>
      <c r="O28" s="57"/>
      <c r="P28" s="57"/>
      <c r="Q28" s="57"/>
      <c r="R28" s="57"/>
      <c r="S28" s="57"/>
      <c r="T28" s="57"/>
      <c r="U28" s="57"/>
      <c r="V28" s="57"/>
      <c r="W28" s="57">
        <v>1</v>
      </c>
      <c r="X28" s="57"/>
      <c r="Y28" s="57"/>
      <c r="Z28" s="57"/>
      <c r="AA28" s="57"/>
      <c r="AB28" s="57"/>
      <c r="AC28" s="57"/>
      <c r="AD28" s="57"/>
      <c r="AE28" s="57">
        <v>1</v>
      </c>
      <c r="AF28" s="57">
        <v>1</v>
      </c>
      <c r="AG28" s="57">
        <v>7</v>
      </c>
      <c r="AH28" s="57">
        <v>2</v>
      </c>
      <c r="AI28" s="57"/>
      <c r="AJ28" s="57"/>
      <c r="AK28" s="57"/>
      <c r="AL28" s="57"/>
      <c r="AM28" s="57"/>
    </row>
    <row r="29" spans="1:39" s="25" customFormat="1" ht="83.25" customHeight="1" x14ac:dyDescent="0.25">
      <c r="A29" s="187">
        <v>19</v>
      </c>
      <c r="B29" s="108" t="s">
        <v>195</v>
      </c>
      <c r="C29" s="288" t="s">
        <v>221</v>
      </c>
      <c r="D29" s="289" t="s">
        <v>741</v>
      </c>
      <c r="E29" s="289" t="s">
        <v>297</v>
      </c>
      <c r="F29" s="57">
        <v>1</v>
      </c>
      <c r="G29" s="57">
        <v>7</v>
      </c>
      <c r="H29" s="57">
        <v>1</v>
      </c>
      <c r="I29" s="57"/>
      <c r="J29" s="57"/>
      <c r="K29" s="57"/>
      <c r="L29" s="57"/>
      <c r="M29" s="57"/>
      <c r="N29" s="57"/>
      <c r="O29" s="57"/>
      <c r="P29" s="57"/>
      <c r="Q29" s="57"/>
      <c r="R29" s="57"/>
      <c r="S29" s="57"/>
      <c r="T29" s="57"/>
      <c r="U29" s="57"/>
      <c r="V29" s="57"/>
      <c r="W29" s="57">
        <v>1</v>
      </c>
      <c r="X29" s="57"/>
      <c r="Y29" s="57"/>
      <c r="Z29" s="57"/>
      <c r="AA29" s="57"/>
      <c r="AB29" s="57"/>
      <c r="AC29" s="57"/>
      <c r="AD29" s="57"/>
      <c r="AE29" s="57">
        <v>1</v>
      </c>
      <c r="AF29" s="57">
        <v>1</v>
      </c>
      <c r="AG29" s="57">
        <v>7</v>
      </c>
      <c r="AH29" s="57">
        <v>2</v>
      </c>
      <c r="AI29" s="57"/>
      <c r="AJ29" s="57"/>
      <c r="AK29" s="57"/>
      <c r="AL29" s="57"/>
      <c r="AM29" s="57"/>
    </row>
    <row r="30" spans="1:39" s="25" customFormat="1" ht="78" customHeight="1" x14ac:dyDescent="0.25">
      <c r="A30" s="187">
        <v>20</v>
      </c>
      <c r="B30" s="108" t="s">
        <v>195</v>
      </c>
      <c r="C30" s="288" t="s">
        <v>221</v>
      </c>
      <c r="D30" s="289" t="s">
        <v>742</v>
      </c>
      <c r="E30" s="289" t="s">
        <v>297</v>
      </c>
      <c r="F30" s="57">
        <v>1</v>
      </c>
      <c r="G30" s="57">
        <v>7</v>
      </c>
      <c r="H30" s="57">
        <v>1</v>
      </c>
      <c r="I30" s="57"/>
      <c r="J30" s="57"/>
      <c r="K30" s="57"/>
      <c r="L30" s="57"/>
      <c r="M30" s="57"/>
      <c r="N30" s="57"/>
      <c r="O30" s="57"/>
      <c r="P30" s="57"/>
      <c r="Q30" s="57"/>
      <c r="R30" s="57"/>
      <c r="S30" s="57"/>
      <c r="T30" s="57"/>
      <c r="U30" s="57"/>
      <c r="V30" s="57"/>
      <c r="W30" s="57">
        <v>1</v>
      </c>
      <c r="X30" s="57"/>
      <c r="Y30" s="57"/>
      <c r="Z30" s="57"/>
      <c r="AA30" s="57"/>
      <c r="AB30" s="57"/>
      <c r="AC30" s="57"/>
      <c r="AD30" s="57"/>
      <c r="AE30" s="57">
        <v>1</v>
      </c>
      <c r="AF30" s="57">
        <v>1</v>
      </c>
      <c r="AG30" s="57">
        <v>7</v>
      </c>
      <c r="AH30" s="57">
        <v>2</v>
      </c>
      <c r="AI30" s="57"/>
      <c r="AJ30" s="57"/>
      <c r="AK30" s="57"/>
      <c r="AL30" s="57"/>
      <c r="AM30" s="57"/>
    </row>
    <row r="31" spans="1:39" ht="93.75" x14ac:dyDescent="0.25">
      <c r="A31" s="187">
        <v>21</v>
      </c>
      <c r="B31" s="108" t="s">
        <v>195</v>
      </c>
      <c r="C31" s="288" t="s">
        <v>221</v>
      </c>
      <c r="D31" s="289" t="s">
        <v>743</v>
      </c>
      <c r="E31" s="289" t="s">
        <v>297</v>
      </c>
      <c r="F31" s="57">
        <v>1</v>
      </c>
      <c r="G31" s="57">
        <v>7</v>
      </c>
      <c r="H31" s="57">
        <v>1</v>
      </c>
      <c r="I31" s="57"/>
      <c r="J31" s="57"/>
      <c r="K31" s="57"/>
      <c r="L31" s="57"/>
      <c r="M31" s="57"/>
      <c r="N31" s="57"/>
      <c r="O31" s="57">
        <v>1</v>
      </c>
      <c r="P31" s="57"/>
      <c r="Q31" s="57"/>
      <c r="R31" s="57"/>
      <c r="S31" s="57"/>
      <c r="T31" s="57"/>
      <c r="U31" s="57"/>
      <c r="V31" s="57"/>
      <c r="W31" s="191">
        <v>2</v>
      </c>
      <c r="X31" s="57"/>
      <c r="Y31" s="57"/>
      <c r="Z31" s="57"/>
      <c r="AA31" s="57"/>
      <c r="AB31" s="57"/>
      <c r="AC31" s="57"/>
      <c r="AD31" s="57"/>
      <c r="AE31" s="57"/>
      <c r="AF31" s="57">
        <v>1</v>
      </c>
      <c r="AG31" s="57">
        <v>7</v>
      </c>
      <c r="AH31" s="57">
        <v>2</v>
      </c>
      <c r="AI31" s="57"/>
      <c r="AJ31" s="57"/>
      <c r="AK31" s="57"/>
      <c r="AL31" s="57"/>
      <c r="AM31" s="57"/>
    </row>
    <row r="32" spans="1:39" ht="112.5" x14ac:dyDescent="0.25">
      <c r="A32" s="187">
        <v>22</v>
      </c>
      <c r="B32" s="108" t="s">
        <v>195</v>
      </c>
      <c r="C32" s="288" t="s">
        <v>221</v>
      </c>
      <c r="D32" s="289" t="s">
        <v>744</v>
      </c>
      <c r="E32" s="289" t="s">
        <v>298</v>
      </c>
      <c r="F32" s="57">
        <v>1</v>
      </c>
      <c r="G32" s="57">
        <v>9</v>
      </c>
      <c r="H32" s="57">
        <v>1</v>
      </c>
      <c r="I32" s="57"/>
      <c r="J32" s="57"/>
      <c r="K32" s="57"/>
      <c r="L32" s="57"/>
      <c r="M32" s="57"/>
      <c r="N32" s="57"/>
      <c r="O32" s="57">
        <v>1</v>
      </c>
      <c r="P32" s="57"/>
      <c r="Q32" s="57"/>
      <c r="R32" s="57"/>
      <c r="S32" s="57"/>
      <c r="T32" s="57"/>
      <c r="U32" s="57"/>
      <c r="V32" s="57"/>
      <c r="W32" s="191"/>
      <c r="X32" s="57"/>
      <c r="Y32" s="57"/>
      <c r="Z32" s="57"/>
      <c r="AA32" s="57"/>
      <c r="AB32" s="57">
        <v>1</v>
      </c>
      <c r="AC32" s="57"/>
      <c r="AD32" s="57"/>
      <c r="AE32" s="57"/>
      <c r="AF32" s="57">
        <v>1</v>
      </c>
      <c r="AG32" s="57">
        <v>1</v>
      </c>
      <c r="AH32" s="57">
        <v>2</v>
      </c>
      <c r="AI32" s="57"/>
      <c r="AJ32" s="57"/>
      <c r="AK32" s="57"/>
      <c r="AL32" s="57"/>
      <c r="AM32" s="57"/>
    </row>
    <row r="33" spans="1:39" ht="93.75" x14ac:dyDescent="0.25">
      <c r="A33" s="187">
        <v>23</v>
      </c>
      <c r="B33" s="108" t="s">
        <v>195</v>
      </c>
      <c r="C33" s="288" t="s">
        <v>221</v>
      </c>
      <c r="D33" s="289" t="s">
        <v>746</v>
      </c>
      <c r="E33" s="289" t="s">
        <v>298</v>
      </c>
      <c r="F33" s="57">
        <v>1</v>
      </c>
      <c r="G33" s="57">
        <v>10</v>
      </c>
      <c r="H33" s="57">
        <v>1</v>
      </c>
      <c r="I33" s="57"/>
      <c r="J33" s="57"/>
      <c r="K33" s="57"/>
      <c r="L33" s="57"/>
      <c r="M33" s="57"/>
      <c r="N33" s="57"/>
      <c r="O33" s="57">
        <v>1</v>
      </c>
      <c r="P33" s="57"/>
      <c r="Q33" s="57"/>
      <c r="R33" s="57"/>
      <c r="S33" s="57"/>
      <c r="T33" s="57"/>
      <c r="U33" s="57"/>
      <c r="V33" s="57"/>
      <c r="W33" s="191"/>
      <c r="X33" s="57"/>
      <c r="Y33" s="57"/>
      <c r="Z33" s="57"/>
      <c r="AA33" s="57"/>
      <c r="AB33" s="57">
        <v>1</v>
      </c>
      <c r="AC33" s="57"/>
      <c r="AD33" s="57"/>
      <c r="AE33" s="57"/>
      <c r="AF33" s="57">
        <v>1</v>
      </c>
      <c r="AG33" s="57">
        <v>1</v>
      </c>
      <c r="AH33" s="57">
        <v>2</v>
      </c>
      <c r="AI33" s="57"/>
      <c r="AJ33" s="57"/>
      <c r="AK33" s="57"/>
      <c r="AL33" s="57"/>
      <c r="AM33" s="57"/>
    </row>
    <row r="34" spans="1:39" ht="56.25" x14ac:dyDescent="0.25">
      <c r="A34" s="187">
        <v>24</v>
      </c>
      <c r="B34" s="108" t="s">
        <v>195</v>
      </c>
      <c r="C34" s="288" t="s">
        <v>748</v>
      </c>
      <c r="D34" s="289" t="s">
        <v>749</v>
      </c>
      <c r="E34" s="289" t="s">
        <v>297</v>
      </c>
      <c r="F34" s="57">
        <v>1</v>
      </c>
      <c r="G34" s="57">
        <v>4</v>
      </c>
      <c r="H34" s="57">
        <v>1</v>
      </c>
      <c r="I34" s="57"/>
      <c r="J34" s="57"/>
      <c r="K34" s="57"/>
      <c r="L34" s="57"/>
      <c r="M34" s="57"/>
      <c r="N34" s="57"/>
      <c r="O34" s="57"/>
      <c r="P34" s="57"/>
      <c r="Q34" s="57"/>
      <c r="R34" s="57"/>
      <c r="S34" s="57"/>
      <c r="T34" s="57"/>
      <c r="U34" s="57"/>
      <c r="V34" s="57"/>
      <c r="W34" s="191"/>
      <c r="X34" s="57"/>
      <c r="Y34" s="57"/>
      <c r="Z34" s="57"/>
      <c r="AA34" s="57"/>
      <c r="AB34" s="57"/>
      <c r="AC34" s="57"/>
      <c r="AD34" s="57"/>
      <c r="AE34" s="57"/>
      <c r="AF34" s="57">
        <v>1</v>
      </c>
      <c r="AG34" s="57">
        <v>4</v>
      </c>
      <c r="AH34" s="57">
        <v>2</v>
      </c>
      <c r="AI34" s="57"/>
      <c r="AJ34" s="57"/>
      <c r="AK34" s="57"/>
      <c r="AL34" s="57"/>
      <c r="AM34" s="57"/>
    </row>
    <row r="35" spans="1:39" s="25" customFormat="1" ht="63" x14ac:dyDescent="0.25">
      <c r="A35" s="290"/>
      <c r="B35" s="291" t="s">
        <v>389</v>
      </c>
      <c r="C35" s="292"/>
      <c r="D35" s="293">
        <v>8</v>
      </c>
      <c r="E35" s="293"/>
      <c r="F35" s="294">
        <f>F34+F32+F31+F30+F29+F28+F27+F33</f>
        <v>8</v>
      </c>
      <c r="G35" s="294">
        <f t="shared" ref="G35:AM35" si="5">G34+G32+G31+G30+G29+G28+G27+G33</f>
        <v>58</v>
      </c>
      <c r="H35" s="294">
        <f t="shared" si="5"/>
        <v>8</v>
      </c>
      <c r="I35" s="294">
        <f t="shared" si="5"/>
        <v>0</v>
      </c>
      <c r="J35" s="294">
        <f t="shared" si="5"/>
        <v>0</v>
      </c>
      <c r="K35" s="294">
        <f t="shared" si="5"/>
        <v>0</v>
      </c>
      <c r="L35" s="294">
        <f t="shared" si="5"/>
        <v>0</v>
      </c>
      <c r="M35" s="294">
        <f t="shared" si="5"/>
        <v>0</v>
      </c>
      <c r="N35" s="294">
        <f t="shared" si="5"/>
        <v>0</v>
      </c>
      <c r="O35" s="294">
        <f t="shared" si="5"/>
        <v>3</v>
      </c>
      <c r="P35" s="294">
        <f t="shared" si="5"/>
        <v>0</v>
      </c>
      <c r="Q35" s="294">
        <f t="shared" si="5"/>
        <v>0</v>
      </c>
      <c r="R35" s="294">
        <f t="shared" si="5"/>
        <v>0</v>
      </c>
      <c r="S35" s="294">
        <f t="shared" si="5"/>
        <v>0</v>
      </c>
      <c r="T35" s="294">
        <f t="shared" si="5"/>
        <v>0</v>
      </c>
      <c r="U35" s="294">
        <f t="shared" si="5"/>
        <v>0</v>
      </c>
      <c r="V35" s="294">
        <f t="shared" si="5"/>
        <v>0</v>
      </c>
      <c r="W35" s="294">
        <f t="shared" si="5"/>
        <v>6</v>
      </c>
      <c r="X35" s="294">
        <f t="shared" si="5"/>
        <v>0</v>
      </c>
      <c r="Y35" s="294">
        <f t="shared" si="5"/>
        <v>0</v>
      </c>
      <c r="Z35" s="294">
        <f t="shared" si="5"/>
        <v>0</v>
      </c>
      <c r="AA35" s="294">
        <f t="shared" si="5"/>
        <v>0</v>
      </c>
      <c r="AB35" s="294">
        <f t="shared" si="5"/>
        <v>2</v>
      </c>
      <c r="AC35" s="294">
        <f t="shared" si="5"/>
        <v>0</v>
      </c>
      <c r="AD35" s="294">
        <f t="shared" si="5"/>
        <v>0</v>
      </c>
      <c r="AE35" s="294">
        <f t="shared" si="5"/>
        <v>4</v>
      </c>
      <c r="AF35" s="294">
        <f t="shared" si="5"/>
        <v>8</v>
      </c>
      <c r="AG35" s="294">
        <f>AG34+AG32+AG31+AG30+AG29+AG28+AG27+AG33</f>
        <v>41</v>
      </c>
      <c r="AH35" s="294">
        <f t="shared" si="5"/>
        <v>16</v>
      </c>
      <c r="AI35" s="294">
        <f t="shared" si="5"/>
        <v>0</v>
      </c>
      <c r="AJ35" s="294">
        <f t="shared" si="5"/>
        <v>0</v>
      </c>
      <c r="AK35" s="294">
        <f t="shared" si="5"/>
        <v>0</v>
      </c>
      <c r="AL35" s="294">
        <f t="shared" si="5"/>
        <v>0</v>
      </c>
      <c r="AM35" s="294">
        <f t="shared" si="5"/>
        <v>0</v>
      </c>
    </row>
    <row r="36" spans="1:39" ht="75" x14ac:dyDescent="0.25">
      <c r="A36" s="187">
        <v>25</v>
      </c>
      <c r="B36" s="108" t="s">
        <v>197</v>
      </c>
      <c r="C36" s="288" t="s">
        <v>230</v>
      </c>
      <c r="D36" s="289" t="s">
        <v>750</v>
      </c>
      <c r="E36" s="289" t="s">
        <v>297</v>
      </c>
      <c r="F36" s="57">
        <v>1</v>
      </c>
      <c r="G36" s="57">
        <v>5</v>
      </c>
      <c r="H36" s="57">
        <v>1</v>
      </c>
      <c r="I36" s="57"/>
      <c r="J36" s="57"/>
      <c r="K36" s="57"/>
      <c r="L36" s="57"/>
      <c r="M36" s="57"/>
      <c r="N36" s="57"/>
      <c r="O36" s="57"/>
      <c r="P36" s="57"/>
      <c r="Q36" s="57"/>
      <c r="R36" s="57"/>
      <c r="S36" s="57"/>
      <c r="T36" s="57"/>
      <c r="U36" s="57"/>
      <c r="V36" s="57"/>
      <c r="W36" s="191">
        <v>1</v>
      </c>
      <c r="X36" s="57"/>
      <c r="Y36" s="57"/>
      <c r="Z36" s="57"/>
      <c r="AA36" s="57"/>
      <c r="AB36" s="57"/>
      <c r="AC36" s="57"/>
      <c r="AD36" s="57"/>
      <c r="AE36" s="57">
        <v>1</v>
      </c>
      <c r="AF36" s="57">
        <v>1</v>
      </c>
      <c r="AG36" s="57">
        <v>5</v>
      </c>
      <c r="AH36" s="57">
        <v>2</v>
      </c>
      <c r="AI36" s="57"/>
      <c r="AJ36" s="57"/>
      <c r="AK36" s="57"/>
      <c r="AL36" s="57"/>
      <c r="AM36" s="57"/>
    </row>
    <row r="37" spans="1:39" ht="93.75" x14ac:dyDescent="0.25">
      <c r="A37" s="187">
        <v>26</v>
      </c>
      <c r="B37" s="108" t="s">
        <v>197</v>
      </c>
      <c r="C37" s="288" t="s">
        <v>230</v>
      </c>
      <c r="D37" s="289" t="s">
        <v>751</v>
      </c>
      <c r="E37" s="289" t="s">
        <v>298</v>
      </c>
      <c r="F37" s="57">
        <v>1</v>
      </c>
      <c r="G37" s="57">
        <v>4</v>
      </c>
      <c r="H37" s="57">
        <v>1</v>
      </c>
      <c r="I37" s="57"/>
      <c r="J37" s="57"/>
      <c r="K37" s="57"/>
      <c r="L37" s="57"/>
      <c r="M37" s="57"/>
      <c r="N37" s="57"/>
      <c r="O37" s="57">
        <v>1</v>
      </c>
      <c r="P37" s="57"/>
      <c r="Q37" s="57"/>
      <c r="R37" s="57"/>
      <c r="S37" s="57"/>
      <c r="T37" s="57"/>
      <c r="U37" s="57"/>
      <c r="V37" s="57"/>
      <c r="W37" s="57"/>
      <c r="X37" s="57"/>
      <c r="Y37" s="57"/>
      <c r="Z37" s="57"/>
      <c r="AA37" s="57"/>
      <c r="AB37" s="57">
        <v>1</v>
      </c>
      <c r="AC37" s="57"/>
      <c r="AD37" s="57"/>
      <c r="AE37" s="57"/>
      <c r="AF37" s="57">
        <v>1</v>
      </c>
      <c r="AG37" s="57">
        <v>1</v>
      </c>
      <c r="AH37" s="57">
        <v>2</v>
      </c>
      <c r="AI37" s="57"/>
      <c r="AJ37" s="57"/>
      <c r="AK37" s="57"/>
      <c r="AL37" s="57"/>
      <c r="AM37" s="57"/>
    </row>
    <row r="38" spans="1:39" s="25" customFormat="1" ht="63" x14ac:dyDescent="0.25">
      <c r="A38" s="290"/>
      <c r="B38" s="291" t="s">
        <v>389</v>
      </c>
      <c r="C38" s="292"/>
      <c r="D38" s="293">
        <v>2</v>
      </c>
      <c r="E38" s="293"/>
      <c r="F38" s="294">
        <f>SUM(F36:F37)</f>
        <v>2</v>
      </c>
      <c r="G38" s="294">
        <f>SUM(G36:G37)</f>
        <v>9</v>
      </c>
      <c r="H38" s="294">
        <f>SUM(H36:H37)</f>
        <v>2</v>
      </c>
      <c r="I38" s="294">
        <f t="shared" ref="I38:AM38" si="6">SUM(I36:I37)</f>
        <v>0</v>
      </c>
      <c r="J38" s="294">
        <f t="shared" si="6"/>
        <v>0</v>
      </c>
      <c r="K38" s="294">
        <f t="shared" si="6"/>
        <v>0</v>
      </c>
      <c r="L38" s="294">
        <f t="shared" si="6"/>
        <v>0</v>
      </c>
      <c r="M38" s="294">
        <f t="shared" si="6"/>
        <v>0</v>
      </c>
      <c r="N38" s="294">
        <f t="shared" si="6"/>
        <v>0</v>
      </c>
      <c r="O38" s="294">
        <f t="shared" si="6"/>
        <v>1</v>
      </c>
      <c r="P38" s="294">
        <f t="shared" si="6"/>
        <v>0</v>
      </c>
      <c r="Q38" s="294">
        <f t="shared" si="6"/>
        <v>0</v>
      </c>
      <c r="R38" s="294">
        <f t="shared" si="6"/>
        <v>0</v>
      </c>
      <c r="S38" s="294">
        <f t="shared" si="6"/>
        <v>0</v>
      </c>
      <c r="T38" s="294">
        <f t="shared" si="6"/>
        <v>0</v>
      </c>
      <c r="U38" s="294">
        <f t="shared" si="6"/>
        <v>0</v>
      </c>
      <c r="V38" s="294">
        <f t="shared" si="6"/>
        <v>0</v>
      </c>
      <c r="W38" s="294">
        <f t="shared" si="6"/>
        <v>1</v>
      </c>
      <c r="X38" s="294">
        <f t="shared" si="6"/>
        <v>0</v>
      </c>
      <c r="Y38" s="294">
        <f t="shared" si="6"/>
        <v>0</v>
      </c>
      <c r="Z38" s="294">
        <f t="shared" si="6"/>
        <v>0</v>
      </c>
      <c r="AA38" s="294">
        <f t="shared" si="6"/>
        <v>0</v>
      </c>
      <c r="AB38" s="294">
        <f t="shared" si="6"/>
        <v>1</v>
      </c>
      <c r="AC38" s="294">
        <f t="shared" si="6"/>
        <v>0</v>
      </c>
      <c r="AD38" s="294">
        <f t="shared" si="6"/>
        <v>0</v>
      </c>
      <c r="AE38" s="294">
        <f t="shared" si="6"/>
        <v>1</v>
      </c>
      <c r="AF38" s="294">
        <f t="shared" si="6"/>
        <v>2</v>
      </c>
      <c r="AG38" s="294">
        <f>SUM(AG36:AG37)</f>
        <v>6</v>
      </c>
      <c r="AH38" s="294">
        <f t="shared" si="6"/>
        <v>4</v>
      </c>
      <c r="AI38" s="294">
        <f t="shared" si="6"/>
        <v>0</v>
      </c>
      <c r="AJ38" s="294">
        <f t="shared" si="6"/>
        <v>0</v>
      </c>
      <c r="AK38" s="294">
        <f t="shared" si="6"/>
        <v>0</v>
      </c>
      <c r="AL38" s="294">
        <f t="shared" si="6"/>
        <v>0</v>
      </c>
      <c r="AM38" s="294">
        <f t="shared" si="6"/>
        <v>0</v>
      </c>
    </row>
    <row r="39" spans="1:39" ht="75" x14ac:dyDescent="0.25">
      <c r="A39" s="187">
        <v>27</v>
      </c>
      <c r="B39" s="108" t="s">
        <v>198</v>
      </c>
      <c r="C39" s="288" t="s">
        <v>231</v>
      </c>
      <c r="D39" s="289" t="s">
        <v>761</v>
      </c>
      <c r="E39" s="289" t="s">
        <v>297</v>
      </c>
      <c r="F39" s="57">
        <v>1</v>
      </c>
      <c r="G39" s="57">
        <v>5</v>
      </c>
      <c r="H39" s="57">
        <v>1</v>
      </c>
      <c r="I39" s="57"/>
      <c r="J39" s="57"/>
      <c r="K39" s="57"/>
      <c r="L39" s="57"/>
      <c r="M39" s="57"/>
      <c r="N39" s="57"/>
      <c r="O39" s="57"/>
      <c r="P39" s="57"/>
      <c r="Q39" s="57"/>
      <c r="R39" s="57"/>
      <c r="S39" s="57"/>
      <c r="T39" s="57"/>
      <c r="U39" s="57"/>
      <c r="V39" s="57"/>
      <c r="W39" s="191">
        <v>1</v>
      </c>
      <c r="X39" s="57"/>
      <c r="Y39" s="57"/>
      <c r="Z39" s="57"/>
      <c r="AA39" s="57"/>
      <c r="AB39" s="57"/>
      <c r="AC39" s="57"/>
      <c r="AD39" s="57"/>
      <c r="AE39" s="57"/>
      <c r="AF39" s="295">
        <v>1</v>
      </c>
      <c r="AG39" s="295">
        <v>5</v>
      </c>
      <c r="AH39" s="295">
        <v>2</v>
      </c>
      <c r="AI39" s="57"/>
      <c r="AJ39" s="57"/>
      <c r="AK39" s="57"/>
      <c r="AL39" s="57"/>
      <c r="AM39" s="57"/>
    </row>
    <row r="40" spans="1:39" ht="78.75" customHeight="1" x14ac:dyDescent="0.25">
      <c r="A40" s="187">
        <v>28</v>
      </c>
      <c r="B40" s="108" t="s">
        <v>198</v>
      </c>
      <c r="C40" s="288" t="s">
        <v>299</v>
      </c>
      <c r="D40" s="289" t="s">
        <v>752</v>
      </c>
      <c r="E40" s="289" t="s">
        <v>297</v>
      </c>
      <c r="F40" s="57">
        <v>1</v>
      </c>
      <c r="G40" s="57">
        <v>5</v>
      </c>
      <c r="H40" s="57">
        <v>1</v>
      </c>
      <c r="I40" s="57"/>
      <c r="J40" s="57"/>
      <c r="K40" s="57"/>
      <c r="L40" s="57"/>
      <c r="M40" s="57"/>
      <c r="N40" s="57"/>
      <c r="O40" s="57"/>
      <c r="P40" s="57"/>
      <c r="Q40" s="57"/>
      <c r="R40" s="57"/>
      <c r="S40" s="57"/>
      <c r="T40" s="57"/>
      <c r="U40" s="57"/>
      <c r="V40" s="57"/>
      <c r="W40" s="191">
        <v>1</v>
      </c>
      <c r="X40" s="57"/>
      <c r="Y40" s="57"/>
      <c r="Z40" s="57"/>
      <c r="AA40" s="57"/>
      <c r="AB40" s="57"/>
      <c r="AC40" s="57"/>
      <c r="AD40" s="57"/>
      <c r="AE40" s="57"/>
      <c r="AF40" s="295">
        <v>1</v>
      </c>
      <c r="AG40" s="295">
        <v>5</v>
      </c>
      <c r="AH40" s="295">
        <v>2</v>
      </c>
      <c r="AI40" s="57"/>
      <c r="AJ40" s="57"/>
      <c r="AK40" s="57"/>
      <c r="AL40" s="57"/>
      <c r="AM40" s="57"/>
    </row>
    <row r="41" spans="1:39" ht="78.75" customHeight="1" x14ac:dyDescent="0.25">
      <c r="A41" s="187">
        <v>29</v>
      </c>
      <c r="B41" s="108" t="s">
        <v>198</v>
      </c>
      <c r="C41" s="288" t="s">
        <v>794</v>
      </c>
      <c r="D41" s="289" t="s">
        <v>795</v>
      </c>
      <c r="E41" s="289" t="s">
        <v>297</v>
      </c>
      <c r="F41" s="57">
        <v>1</v>
      </c>
      <c r="G41" s="57">
        <v>4</v>
      </c>
      <c r="H41" s="57">
        <v>1</v>
      </c>
      <c r="I41" s="57"/>
      <c r="J41" s="57"/>
      <c r="K41" s="57"/>
      <c r="L41" s="57"/>
      <c r="M41" s="57"/>
      <c r="N41" s="57"/>
      <c r="O41" s="57"/>
      <c r="P41" s="57"/>
      <c r="Q41" s="57"/>
      <c r="R41" s="57"/>
      <c r="S41" s="57"/>
      <c r="T41" s="57"/>
      <c r="U41" s="57"/>
      <c r="V41" s="57"/>
      <c r="W41" s="191">
        <v>1</v>
      </c>
      <c r="X41" s="57"/>
      <c r="Y41" s="57"/>
      <c r="Z41" s="57"/>
      <c r="AA41" s="57"/>
      <c r="AB41" s="57"/>
      <c r="AC41" s="57"/>
      <c r="AD41" s="57"/>
      <c r="AE41" s="57"/>
      <c r="AF41" s="295">
        <v>1</v>
      </c>
      <c r="AG41" s="295">
        <v>4</v>
      </c>
      <c r="AH41" s="295">
        <v>2</v>
      </c>
      <c r="AI41" s="57"/>
      <c r="AJ41" s="57"/>
      <c r="AK41" s="57"/>
      <c r="AL41" s="57"/>
      <c r="AM41" s="57"/>
    </row>
    <row r="42" spans="1:39" s="25" customFormat="1" ht="60.75" customHeight="1" x14ac:dyDescent="0.25">
      <c r="A42" s="290"/>
      <c r="B42" s="291" t="s">
        <v>389</v>
      </c>
      <c r="C42" s="292"/>
      <c r="D42" s="293">
        <v>3</v>
      </c>
      <c r="E42" s="293"/>
      <c r="F42" s="294">
        <f>F40+F39+F41</f>
        <v>3</v>
      </c>
      <c r="G42" s="294">
        <f t="shared" ref="G42:AM42" si="7">G40+G39+G41</f>
        <v>14</v>
      </c>
      <c r="H42" s="294">
        <f t="shared" si="7"/>
        <v>3</v>
      </c>
      <c r="I42" s="294">
        <f t="shared" si="7"/>
        <v>0</v>
      </c>
      <c r="J42" s="294">
        <f t="shared" si="7"/>
        <v>0</v>
      </c>
      <c r="K42" s="294">
        <f t="shared" si="7"/>
        <v>0</v>
      </c>
      <c r="L42" s="294">
        <f t="shared" si="7"/>
        <v>0</v>
      </c>
      <c r="M42" s="294">
        <f t="shared" si="7"/>
        <v>0</v>
      </c>
      <c r="N42" s="294">
        <f t="shared" si="7"/>
        <v>0</v>
      </c>
      <c r="O42" s="294">
        <f t="shared" si="7"/>
        <v>0</v>
      </c>
      <c r="P42" s="294">
        <f t="shared" si="7"/>
        <v>0</v>
      </c>
      <c r="Q42" s="294">
        <f t="shared" si="7"/>
        <v>0</v>
      </c>
      <c r="R42" s="294">
        <f t="shared" si="7"/>
        <v>0</v>
      </c>
      <c r="S42" s="294">
        <f t="shared" si="7"/>
        <v>0</v>
      </c>
      <c r="T42" s="294">
        <f t="shared" si="7"/>
        <v>0</v>
      </c>
      <c r="U42" s="294">
        <f t="shared" si="7"/>
        <v>0</v>
      </c>
      <c r="V42" s="294">
        <f t="shared" si="7"/>
        <v>0</v>
      </c>
      <c r="W42" s="294">
        <f t="shared" si="7"/>
        <v>3</v>
      </c>
      <c r="X42" s="294">
        <f t="shared" si="7"/>
        <v>0</v>
      </c>
      <c r="Y42" s="294">
        <f t="shared" si="7"/>
        <v>0</v>
      </c>
      <c r="Z42" s="294">
        <f t="shared" si="7"/>
        <v>0</v>
      </c>
      <c r="AA42" s="294">
        <f t="shared" si="7"/>
        <v>0</v>
      </c>
      <c r="AB42" s="294">
        <f t="shared" si="7"/>
        <v>0</v>
      </c>
      <c r="AC42" s="294">
        <f t="shared" si="7"/>
        <v>0</v>
      </c>
      <c r="AD42" s="294">
        <f t="shared" si="7"/>
        <v>0</v>
      </c>
      <c r="AE42" s="294">
        <f t="shared" si="7"/>
        <v>0</v>
      </c>
      <c r="AF42" s="294">
        <f t="shared" si="7"/>
        <v>3</v>
      </c>
      <c r="AG42" s="294">
        <f>AG40+AG39+AG41</f>
        <v>14</v>
      </c>
      <c r="AH42" s="294">
        <f t="shared" si="7"/>
        <v>6</v>
      </c>
      <c r="AI42" s="294">
        <f t="shared" si="7"/>
        <v>0</v>
      </c>
      <c r="AJ42" s="294">
        <f t="shared" si="7"/>
        <v>0</v>
      </c>
      <c r="AK42" s="294">
        <f t="shared" si="7"/>
        <v>0</v>
      </c>
      <c r="AL42" s="294">
        <f t="shared" si="7"/>
        <v>0</v>
      </c>
      <c r="AM42" s="294">
        <f t="shared" si="7"/>
        <v>0</v>
      </c>
    </row>
    <row r="43" spans="1:39" s="25" customFormat="1" ht="60.75" customHeight="1" x14ac:dyDescent="0.25">
      <c r="A43" s="187">
        <v>30</v>
      </c>
      <c r="B43" s="108" t="s">
        <v>454</v>
      </c>
      <c r="C43" s="288" t="s">
        <v>233</v>
      </c>
      <c r="D43" s="289" t="s">
        <v>753</v>
      </c>
      <c r="E43" s="289" t="s">
        <v>297</v>
      </c>
      <c r="F43" s="57">
        <v>1</v>
      </c>
      <c r="G43" s="57">
        <v>5</v>
      </c>
      <c r="H43" s="57">
        <v>1</v>
      </c>
      <c r="I43" s="57"/>
      <c r="J43" s="57"/>
      <c r="K43" s="57"/>
      <c r="L43" s="57"/>
      <c r="M43" s="57"/>
      <c r="N43" s="57"/>
      <c r="O43" s="57"/>
      <c r="P43" s="57"/>
      <c r="Q43" s="57"/>
      <c r="R43" s="57"/>
      <c r="S43" s="57"/>
      <c r="T43" s="57"/>
      <c r="U43" s="57"/>
      <c r="V43" s="57"/>
      <c r="W43" s="191">
        <v>1</v>
      </c>
      <c r="X43" s="57"/>
      <c r="Y43" s="57"/>
      <c r="Z43" s="57"/>
      <c r="AA43" s="57"/>
      <c r="AB43" s="57"/>
      <c r="AC43" s="57"/>
      <c r="AD43" s="57"/>
      <c r="AE43" s="57">
        <v>1</v>
      </c>
      <c r="AF43" s="295">
        <v>2</v>
      </c>
      <c r="AG43" s="295">
        <v>5</v>
      </c>
      <c r="AH43" s="295">
        <v>2</v>
      </c>
      <c r="AI43" s="57"/>
      <c r="AJ43" s="57"/>
      <c r="AK43" s="57"/>
      <c r="AL43" s="57"/>
      <c r="AM43" s="57"/>
    </row>
    <row r="44" spans="1:39" ht="101.25" customHeight="1" x14ac:dyDescent="0.25">
      <c r="A44" s="187">
        <v>31</v>
      </c>
      <c r="B44" s="108" t="s">
        <v>454</v>
      </c>
      <c r="C44" s="288" t="s">
        <v>233</v>
      </c>
      <c r="D44" s="289" t="s">
        <v>754</v>
      </c>
      <c r="E44" s="289" t="s">
        <v>298</v>
      </c>
      <c r="F44" s="57">
        <v>1</v>
      </c>
      <c r="G44" s="57">
        <v>4</v>
      </c>
      <c r="H44" s="57">
        <v>1</v>
      </c>
      <c r="I44" s="57"/>
      <c r="J44" s="57"/>
      <c r="K44" s="57"/>
      <c r="L44" s="57"/>
      <c r="M44" s="57"/>
      <c r="N44" s="57"/>
      <c r="O44" s="57">
        <v>1</v>
      </c>
      <c r="P44" s="57"/>
      <c r="Q44" s="57"/>
      <c r="R44" s="57"/>
      <c r="S44" s="57"/>
      <c r="T44" s="57"/>
      <c r="U44" s="57"/>
      <c r="V44" s="57"/>
      <c r="W44" s="191"/>
      <c r="X44" s="57"/>
      <c r="Y44" s="57"/>
      <c r="Z44" s="57"/>
      <c r="AA44" s="57"/>
      <c r="AB44" s="57">
        <v>1</v>
      </c>
      <c r="AC44" s="57"/>
      <c r="AD44" s="57"/>
      <c r="AE44" s="57"/>
      <c r="AF44" s="295"/>
      <c r="AG44" s="295">
        <v>1</v>
      </c>
      <c r="AH44" s="295">
        <v>2</v>
      </c>
      <c r="AI44" s="57"/>
      <c r="AJ44" s="57"/>
      <c r="AK44" s="57"/>
      <c r="AL44" s="57"/>
      <c r="AM44" s="57"/>
    </row>
    <row r="45" spans="1:39" s="25" customFormat="1" ht="63" x14ac:dyDescent="0.25">
      <c r="A45" s="290"/>
      <c r="B45" s="291" t="s">
        <v>389</v>
      </c>
      <c r="C45" s="292"/>
      <c r="D45" s="293">
        <v>2</v>
      </c>
      <c r="E45" s="293"/>
      <c r="F45" s="294">
        <f>F44+F43</f>
        <v>2</v>
      </c>
      <c r="G45" s="294">
        <f t="shared" ref="G45:AM45" si="8">G44+G43</f>
        <v>9</v>
      </c>
      <c r="H45" s="294">
        <f t="shared" si="8"/>
        <v>2</v>
      </c>
      <c r="I45" s="294">
        <f t="shared" si="8"/>
        <v>0</v>
      </c>
      <c r="J45" s="294">
        <f t="shared" si="8"/>
        <v>0</v>
      </c>
      <c r="K45" s="294">
        <f t="shared" si="8"/>
        <v>0</v>
      </c>
      <c r="L45" s="294">
        <f t="shared" si="8"/>
        <v>0</v>
      </c>
      <c r="M45" s="294">
        <f t="shared" si="8"/>
        <v>0</v>
      </c>
      <c r="N45" s="294">
        <f t="shared" si="8"/>
        <v>0</v>
      </c>
      <c r="O45" s="294">
        <f t="shared" si="8"/>
        <v>1</v>
      </c>
      <c r="P45" s="294">
        <f t="shared" si="8"/>
        <v>0</v>
      </c>
      <c r="Q45" s="294">
        <f t="shared" si="8"/>
        <v>0</v>
      </c>
      <c r="R45" s="294">
        <f t="shared" si="8"/>
        <v>0</v>
      </c>
      <c r="S45" s="294">
        <f t="shared" si="8"/>
        <v>0</v>
      </c>
      <c r="T45" s="294">
        <f t="shared" si="8"/>
        <v>0</v>
      </c>
      <c r="U45" s="294">
        <f t="shared" si="8"/>
        <v>0</v>
      </c>
      <c r="V45" s="294">
        <f t="shared" si="8"/>
        <v>0</v>
      </c>
      <c r="W45" s="294">
        <f t="shared" si="8"/>
        <v>1</v>
      </c>
      <c r="X45" s="294">
        <f t="shared" si="8"/>
        <v>0</v>
      </c>
      <c r="Y45" s="294">
        <f t="shared" si="8"/>
        <v>0</v>
      </c>
      <c r="Z45" s="294">
        <f t="shared" si="8"/>
        <v>0</v>
      </c>
      <c r="AA45" s="294">
        <f t="shared" si="8"/>
        <v>0</v>
      </c>
      <c r="AB45" s="294">
        <f t="shared" si="8"/>
        <v>1</v>
      </c>
      <c r="AC45" s="294">
        <f t="shared" si="8"/>
        <v>0</v>
      </c>
      <c r="AD45" s="294">
        <f t="shared" si="8"/>
        <v>0</v>
      </c>
      <c r="AE45" s="294">
        <f t="shared" si="8"/>
        <v>1</v>
      </c>
      <c r="AF45" s="294">
        <f t="shared" si="8"/>
        <v>2</v>
      </c>
      <c r="AG45" s="294">
        <f>AG44+AG43</f>
        <v>6</v>
      </c>
      <c r="AH45" s="294">
        <f t="shared" si="8"/>
        <v>4</v>
      </c>
      <c r="AI45" s="294">
        <f t="shared" si="8"/>
        <v>0</v>
      </c>
      <c r="AJ45" s="294">
        <f t="shared" si="8"/>
        <v>0</v>
      </c>
      <c r="AK45" s="294">
        <f t="shared" si="8"/>
        <v>0</v>
      </c>
      <c r="AL45" s="294">
        <f t="shared" si="8"/>
        <v>0</v>
      </c>
      <c r="AM45" s="294">
        <f t="shared" si="8"/>
        <v>0</v>
      </c>
    </row>
    <row r="46" spans="1:39" ht="75" x14ac:dyDescent="0.25">
      <c r="A46" s="187">
        <v>32</v>
      </c>
      <c r="B46" s="108" t="s">
        <v>199</v>
      </c>
      <c r="C46" s="288" t="s">
        <v>758</v>
      </c>
      <c r="D46" s="289" t="s">
        <v>755</v>
      </c>
      <c r="E46" s="289" t="s">
        <v>297</v>
      </c>
      <c r="F46" s="57">
        <v>1</v>
      </c>
      <c r="G46" s="57">
        <v>7</v>
      </c>
      <c r="H46" s="57">
        <v>1</v>
      </c>
      <c r="I46" s="57"/>
      <c r="J46" s="57"/>
      <c r="K46" s="57"/>
      <c r="L46" s="57"/>
      <c r="M46" s="57"/>
      <c r="N46" s="57"/>
      <c r="O46" s="57"/>
      <c r="P46" s="57"/>
      <c r="Q46" s="57"/>
      <c r="R46" s="57"/>
      <c r="S46" s="57"/>
      <c r="T46" s="57"/>
      <c r="U46" s="57"/>
      <c r="V46" s="57"/>
      <c r="W46" s="191">
        <v>1</v>
      </c>
      <c r="X46" s="57"/>
      <c r="Y46" s="57"/>
      <c r="Z46" s="57"/>
      <c r="AA46" s="57"/>
      <c r="AB46" s="57"/>
      <c r="AC46" s="57"/>
      <c r="AD46" s="57"/>
      <c r="AE46" s="57"/>
      <c r="AF46" s="57">
        <v>1</v>
      </c>
      <c r="AG46" s="57">
        <v>7</v>
      </c>
      <c r="AH46" s="57">
        <v>2</v>
      </c>
      <c r="AI46" s="57"/>
      <c r="AJ46" s="57"/>
      <c r="AK46" s="57"/>
      <c r="AL46" s="57"/>
      <c r="AM46" s="57"/>
    </row>
    <row r="47" spans="1:39" ht="102.75" customHeight="1" x14ac:dyDescent="0.25">
      <c r="A47" s="187">
        <v>33</v>
      </c>
      <c r="B47" s="108" t="s">
        <v>199</v>
      </c>
      <c r="C47" s="288" t="s">
        <v>236</v>
      </c>
      <c r="D47" s="289" t="s">
        <v>756</v>
      </c>
      <c r="E47" s="289" t="s">
        <v>298</v>
      </c>
      <c r="F47" s="57">
        <v>1</v>
      </c>
      <c r="G47" s="57">
        <v>4</v>
      </c>
      <c r="H47" s="57">
        <v>1</v>
      </c>
      <c r="I47" s="57"/>
      <c r="J47" s="57"/>
      <c r="K47" s="57"/>
      <c r="L47" s="57"/>
      <c r="M47" s="57"/>
      <c r="N47" s="57"/>
      <c r="O47" s="57">
        <v>1</v>
      </c>
      <c r="P47" s="57"/>
      <c r="Q47" s="57"/>
      <c r="R47" s="57"/>
      <c r="S47" s="57"/>
      <c r="T47" s="57"/>
      <c r="U47" s="57"/>
      <c r="V47" s="57"/>
      <c r="W47" s="191"/>
      <c r="X47" s="57"/>
      <c r="Y47" s="57"/>
      <c r="Z47" s="57"/>
      <c r="AA47" s="57"/>
      <c r="AB47" s="57"/>
      <c r="AC47" s="57"/>
      <c r="AD47" s="57"/>
      <c r="AE47" s="57"/>
      <c r="AF47" s="57">
        <v>1</v>
      </c>
      <c r="AG47" s="57">
        <v>1</v>
      </c>
      <c r="AH47" s="57">
        <v>2</v>
      </c>
      <c r="AI47" s="57"/>
      <c r="AJ47" s="57"/>
      <c r="AK47" s="57"/>
      <c r="AL47" s="57"/>
      <c r="AM47" s="57"/>
    </row>
    <row r="48" spans="1:39" ht="102.75" customHeight="1" x14ac:dyDescent="0.25">
      <c r="A48" s="187">
        <v>34</v>
      </c>
      <c r="B48" s="108" t="s">
        <v>199</v>
      </c>
      <c r="C48" s="288" t="s">
        <v>236</v>
      </c>
      <c r="D48" s="289" t="s">
        <v>757</v>
      </c>
      <c r="E48" s="289" t="s">
        <v>297</v>
      </c>
      <c r="F48" s="57">
        <v>1</v>
      </c>
      <c r="G48" s="57">
        <v>5</v>
      </c>
      <c r="H48" s="57">
        <v>1</v>
      </c>
      <c r="I48" s="57"/>
      <c r="J48" s="57"/>
      <c r="K48" s="57"/>
      <c r="L48" s="57"/>
      <c r="M48" s="57"/>
      <c r="N48" s="57"/>
      <c r="O48" s="57"/>
      <c r="P48" s="57"/>
      <c r="Q48" s="57"/>
      <c r="R48" s="57"/>
      <c r="S48" s="57"/>
      <c r="T48" s="57"/>
      <c r="U48" s="57"/>
      <c r="V48" s="57"/>
      <c r="W48" s="191">
        <v>1</v>
      </c>
      <c r="X48" s="57"/>
      <c r="Y48" s="57"/>
      <c r="Z48" s="57"/>
      <c r="AA48" s="57"/>
      <c r="AB48" s="57"/>
      <c r="AC48" s="57"/>
      <c r="AD48" s="57"/>
      <c r="AE48" s="57"/>
      <c r="AF48" s="57">
        <v>1</v>
      </c>
      <c r="AG48" s="57">
        <v>5</v>
      </c>
      <c r="AH48" s="57">
        <v>2</v>
      </c>
      <c r="AI48" s="57"/>
      <c r="AJ48" s="57"/>
      <c r="AK48" s="57"/>
      <c r="AL48" s="57"/>
      <c r="AM48" s="57"/>
    </row>
    <row r="49" spans="1:39" s="25" customFormat="1" ht="70.5" customHeight="1" x14ac:dyDescent="0.25">
      <c r="A49" s="290"/>
      <c r="B49" s="291" t="s">
        <v>389</v>
      </c>
      <c r="C49" s="292"/>
      <c r="D49" s="293">
        <v>3</v>
      </c>
      <c r="E49" s="293"/>
      <c r="F49" s="294">
        <f>F48+F47+F46</f>
        <v>3</v>
      </c>
      <c r="G49" s="294">
        <f t="shared" ref="G49:AM49" si="9">G48+G47+G46</f>
        <v>16</v>
      </c>
      <c r="H49" s="294">
        <f t="shared" si="9"/>
        <v>3</v>
      </c>
      <c r="I49" s="294">
        <f t="shared" si="9"/>
        <v>0</v>
      </c>
      <c r="J49" s="294">
        <f t="shared" si="9"/>
        <v>0</v>
      </c>
      <c r="K49" s="294">
        <f t="shared" si="9"/>
        <v>0</v>
      </c>
      <c r="L49" s="294">
        <f t="shared" si="9"/>
        <v>0</v>
      </c>
      <c r="M49" s="294">
        <f t="shared" si="9"/>
        <v>0</v>
      </c>
      <c r="N49" s="294">
        <f t="shared" si="9"/>
        <v>0</v>
      </c>
      <c r="O49" s="294">
        <f t="shared" si="9"/>
        <v>1</v>
      </c>
      <c r="P49" s="294">
        <f t="shared" si="9"/>
        <v>0</v>
      </c>
      <c r="Q49" s="294">
        <f t="shared" si="9"/>
        <v>0</v>
      </c>
      <c r="R49" s="294">
        <f t="shared" si="9"/>
        <v>0</v>
      </c>
      <c r="S49" s="294">
        <f t="shared" si="9"/>
        <v>0</v>
      </c>
      <c r="T49" s="294">
        <f t="shared" si="9"/>
        <v>0</v>
      </c>
      <c r="U49" s="294">
        <f t="shared" si="9"/>
        <v>0</v>
      </c>
      <c r="V49" s="294">
        <f t="shared" si="9"/>
        <v>0</v>
      </c>
      <c r="W49" s="294">
        <f t="shared" si="9"/>
        <v>2</v>
      </c>
      <c r="X49" s="294">
        <f t="shared" si="9"/>
        <v>0</v>
      </c>
      <c r="Y49" s="294">
        <f t="shared" si="9"/>
        <v>0</v>
      </c>
      <c r="Z49" s="294">
        <f t="shared" si="9"/>
        <v>0</v>
      </c>
      <c r="AA49" s="294">
        <f t="shared" si="9"/>
        <v>0</v>
      </c>
      <c r="AB49" s="294">
        <f t="shared" si="9"/>
        <v>0</v>
      </c>
      <c r="AC49" s="294">
        <f t="shared" si="9"/>
        <v>0</v>
      </c>
      <c r="AD49" s="294">
        <f t="shared" si="9"/>
        <v>0</v>
      </c>
      <c r="AE49" s="294">
        <f t="shared" si="9"/>
        <v>0</v>
      </c>
      <c r="AF49" s="294">
        <f t="shared" si="9"/>
        <v>3</v>
      </c>
      <c r="AG49" s="294">
        <f>AG48+AG47+AG46</f>
        <v>13</v>
      </c>
      <c r="AH49" s="294">
        <f t="shared" si="9"/>
        <v>6</v>
      </c>
      <c r="AI49" s="294">
        <f t="shared" si="9"/>
        <v>0</v>
      </c>
      <c r="AJ49" s="294">
        <f t="shared" si="9"/>
        <v>0</v>
      </c>
      <c r="AK49" s="294">
        <f t="shared" si="9"/>
        <v>0</v>
      </c>
      <c r="AL49" s="294">
        <f t="shared" si="9"/>
        <v>0</v>
      </c>
      <c r="AM49" s="294">
        <f t="shared" si="9"/>
        <v>0</v>
      </c>
    </row>
    <row r="50" spans="1:39" ht="79.5" customHeight="1" x14ac:dyDescent="0.25">
      <c r="A50" s="187">
        <v>35</v>
      </c>
      <c r="B50" s="108" t="s">
        <v>440</v>
      </c>
      <c r="C50" s="288" t="s">
        <v>235</v>
      </c>
      <c r="D50" s="289" t="s">
        <v>759</v>
      </c>
      <c r="E50" s="289" t="s">
        <v>297</v>
      </c>
      <c r="F50" s="57">
        <v>1</v>
      </c>
      <c r="G50" s="57">
        <v>5</v>
      </c>
      <c r="H50" s="57">
        <v>1</v>
      </c>
      <c r="I50" s="57"/>
      <c r="J50" s="57"/>
      <c r="K50" s="57"/>
      <c r="L50" s="57"/>
      <c r="M50" s="57"/>
      <c r="N50" s="57"/>
      <c r="O50" s="57"/>
      <c r="P50" s="57"/>
      <c r="Q50" s="57"/>
      <c r="R50" s="57"/>
      <c r="S50" s="57"/>
      <c r="T50" s="57"/>
      <c r="U50" s="57"/>
      <c r="V50" s="57"/>
      <c r="W50" s="191">
        <v>1</v>
      </c>
      <c r="X50" s="57"/>
      <c r="Y50" s="57"/>
      <c r="Z50" s="57"/>
      <c r="AA50" s="57"/>
      <c r="AB50" s="57"/>
      <c r="AC50" s="57"/>
      <c r="AD50" s="57"/>
      <c r="AE50" s="57"/>
      <c r="AF50" s="57">
        <v>1</v>
      </c>
      <c r="AG50" s="57">
        <v>5</v>
      </c>
      <c r="AH50" s="57">
        <v>2</v>
      </c>
      <c r="AI50" s="57"/>
      <c r="AJ50" s="57"/>
      <c r="AK50" s="57"/>
      <c r="AL50" s="57"/>
      <c r="AM50" s="57"/>
    </row>
    <row r="51" spans="1:39" ht="70.5" customHeight="1" x14ac:dyDescent="0.25">
      <c r="A51" s="187">
        <v>36</v>
      </c>
      <c r="B51" s="108" t="s">
        <v>440</v>
      </c>
      <c r="C51" s="288" t="s">
        <v>256</v>
      </c>
      <c r="D51" s="289" t="s">
        <v>760</v>
      </c>
      <c r="E51" s="289" t="s">
        <v>297</v>
      </c>
      <c r="F51" s="57">
        <v>1</v>
      </c>
      <c r="G51" s="57">
        <v>4</v>
      </c>
      <c r="H51" s="57">
        <v>1</v>
      </c>
      <c r="I51" s="57"/>
      <c r="J51" s="57"/>
      <c r="K51" s="57"/>
      <c r="L51" s="57"/>
      <c r="M51" s="57"/>
      <c r="N51" s="57"/>
      <c r="O51" s="57"/>
      <c r="P51" s="57"/>
      <c r="Q51" s="57"/>
      <c r="R51" s="57"/>
      <c r="S51" s="57"/>
      <c r="T51" s="57"/>
      <c r="U51" s="57"/>
      <c r="V51" s="57"/>
      <c r="W51" s="191">
        <v>1</v>
      </c>
      <c r="X51" s="57"/>
      <c r="Y51" s="57"/>
      <c r="Z51" s="57"/>
      <c r="AA51" s="57"/>
      <c r="AB51" s="57"/>
      <c r="AC51" s="57"/>
      <c r="AD51" s="57"/>
      <c r="AE51" s="57"/>
      <c r="AF51" s="57">
        <v>1</v>
      </c>
      <c r="AG51" s="57">
        <v>4</v>
      </c>
      <c r="AH51" s="57">
        <v>2</v>
      </c>
      <c r="AI51" s="57"/>
      <c r="AJ51" s="57"/>
      <c r="AK51" s="57"/>
      <c r="AL51" s="57"/>
      <c r="AM51" s="57"/>
    </row>
    <row r="52" spans="1:39" s="25" customFormat="1" ht="70.5" customHeight="1" x14ac:dyDescent="0.25">
      <c r="A52" s="290"/>
      <c r="B52" s="291" t="s">
        <v>389</v>
      </c>
      <c r="C52" s="292"/>
      <c r="D52" s="293">
        <v>2</v>
      </c>
      <c r="E52" s="293"/>
      <c r="F52" s="294">
        <f>F51+F50</f>
        <v>2</v>
      </c>
      <c r="G52" s="294">
        <f t="shared" ref="G52:AM52" si="10">G51+G50</f>
        <v>9</v>
      </c>
      <c r="H52" s="294">
        <f t="shared" si="10"/>
        <v>2</v>
      </c>
      <c r="I52" s="294">
        <f t="shared" si="10"/>
        <v>0</v>
      </c>
      <c r="J52" s="294">
        <f t="shared" si="10"/>
        <v>0</v>
      </c>
      <c r="K52" s="294">
        <f t="shared" si="10"/>
        <v>0</v>
      </c>
      <c r="L52" s="294">
        <f t="shared" si="10"/>
        <v>0</v>
      </c>
      <c r="M52" s="294">
        <f t="shared" si="10"/>
        <v>0</v>
      </c>
      <c r="N52" s="294">
        <f t="shared" si="10"/>
        <v>0</v>
      </c>
      <c r="O52" s="294">
        <f t="shared" si="10"/>
        <v>0</v>
      </c>
      <c r="P52" s="294">
        <f t="shared" si="10"/>
        <v>0</v>
      </c>
      <c r="Q52" s="294">
        <f t="shared" si="10"/>
        <v>0</v>
      </c>
      <c r="R52" s="294">
        <f t="shared" si="10"/>
        <v>0</v>
      </c>
      <c r="S52" s="294">
        <f t="shared" si="10"/>
        <v>0</v>
      </c>
      <c r="T52" s="294">
        <f t="shared" si="10"/>
        <v>0</v>
      </c>
      <c r="U52" s="294">
        <f t="shared" si="10"/>
        <v>0</v>
      </c>
      <c r="V52" s="294">
        <f t="shared" si="10"/>
        <v>0</v>
      </c>
      <c r="W52" s="294">
        <f t="shared" si="10"/>
        <v>2</v>
      </c>
      <c r="X52" s="294">
        <f t="shared" si="10"/>
        <v>0</v>
      </c>
      <c r="Y52" s="294">
        <f t="shared" si="10"/>
        <v>0</v>
      </c>
      <c r="Z52" s="294">
        <f t="shared" si="10"/>
        <v>0</v>
      </c>
      <c r="AA52" s="294">
        <f t="shared" si="10"/>
        <v>0</v>
      </c>
      <c r="AB52" s="294">
        <f t="shared" si="10"/>
        <v>0</v>
      </c>
      <c r="AC52" s="294">
        <f t="shared" si="10"/>
        <v>0</v>
      </c>
      <c r="AD52" s="294">
        <f t="shared" si="10"/>
        <v>0</v>
      </c>
      <c r="AE52" s="294">
        <f t="shared" si="10"/>
        <v>0</v>
      </c>
      <c r="AF52" s="294">
        <f t="shared" si="10"/>
        <v>2</v>
      </c>
      <c r="AG52" s="294">
        <f>AG51+AG50</f>
        <v>9</v>
      </c>
      <c r="AH52" s="294">
        <f t="shared" si="10"/>
        <v>4</v>
      </c>
      <c r="AI52" s="294">
        <f t="shared" si="10"/>
        <v>0</v>
      </c>
      <c r="AJ52" s="294">
        <f t="shared" si="10"/>
        <v>0</v>
      </c>
      <c r="AK52" s="294">
        <f t="shared" si="10"/>
        <v>0</v>
      </c>
      <c r="AL52" s="294">
        <f t="shared" si="10"/>
        <v>0</v>
      </c>
      <c r="AM52" s="294">
        <f t="shared" si="10"/>
        <v>0</v>
      </c>
    </row>
    <row r="53" spans="1:39" ht="75" x14ac:dyDescent="0.25">
      <c r="A53" s="187">
        <v>37</v>
      </c>
      <c r="B53" s="108" t="s">
        <v>200</v>
      </c>
      <c r="C53" s="288" t="s">
        <v>239</v>
      </c>
      <c r="D53" s="289" t="s">
        <v>762</v>
      </c>
      <c r="E53" s="289" t="s">
        <v>297</v>
      </c>
      <c r="F53" s="57">
        <v>1</v>
      </c>
      <c r="G53" s="57">
        <v>5</v>
      </c>
      <c r="H53" s="57">
        <v>1</v>
      </c>
      <c r="I53" s="57"/>
      <c r="J53" s="57"/>
      <c r="K53" s="57"/>
      <c r="L53" s="57"/>
      <c r="M53" s="57"/>
      <c r="N53" s="57"/>
      <c r="O53" s="57"/>
      <c r="P53" s="57"/>
      <c r="Q53" s="57"/>
      <c r="R53" s="57"/>
      <c r="S53" s="57"/>
      <c r="T53" s="57"/>
      <c r="U53" s="57"/>
      <c r="V53" s="57"/>
      <c r="W53" s="191">
        <v>1</v>
      </c>
      <c r="X53" s="57"/>
      <c r="Y53" s="57"/>
      <c r="Z53" s="57"/>
      <c r="AA53" s="57"/>
      <c r="AB53" s="57"/>
      <c r="AC53" s="57"/>
      <c r="AD53" s="57"/>
      <c r="AE53" s="57"/>
      <c r="AF53" s="57">
        <v>1</v>
      </c>
      <c r="AG53" s="57">
        <v>5</v>
      </c>
      <c r="AH53" s="57">
        <v>2</v>
      </c>
      <c r="AI53" s="57"/>
      <c r="AJ53" s="57"/>
      <c r="AK53" s="57"/>
      <c r="AL53" s="57"/>
      <c r="AM53" s="57"/>
    </row>
    <row r="54" spans="1:39" s="25" customFormat="1" ht="62.25" customHeight="1" x14ac:dyDescent="0.25">
      <c r="A54" s="290"/>
      <c r="B54" s="291" t="s">
        <v>389</v>
      </c>
      <c r="C54" s="292"/>
      <c r="D54" s="293">
        <v>1</v>
      </c>
      <c r="E54" s="293"/>
      <c r="F54" s="294">
        <f>F53</f>
        <v>1</v>
      </c>
      <c r="G54" s="294">
        <f>G53</f>
        <v>5</v>
      </c>
      <c r="H54" s="294">
        <f>H53</f>
        <v>1</v>
      </c>
      <c r="I54" s="294">
        <f t="shared" ref="I54:AM54" si="11">I53</f>
        <v>0</v>
      </c>
      <c r="J54" s="294">
        <f t="shared" si="11"/>
        <v>0</v>
      </c>
      <c r="K54" s="294">
        <f t="shared" si="11"/>
        <v>0</v>
      </c>
      <c r="L54" s="294">
        <f t="shared" si="11"/>
        <v>0</v>
      </c>
      <c r="M54" s="294">
        <f t="shared" si="11"/>
        <v>0</v>
      </c>
      <c r="N54" s="294">
        <f t="shared" si="11"/>
        <v>0</v>
      </c>
      <c r="O54" s="294">
        <f t="shared" si="11"/>
        <v>0</v>
      </c>
      <c r="P54" s="294">
        <f t="shared" si="11"/>
        <v>0</v>
      </c>
      <c r="Q54" s="294">
        <f t="shared" si="11"/>
        <v>0</v>
      </c>
      <c r="R54" s="294">
        <f t="shared" si="11"/>
        <v>0</v>
      </c>
      <c r="S54" s="294">
        <f t="shared" si="11"/>
        <v>0</v>
      </c>
      <c r="T54" s="294">
        <f t="shared" si="11"/>
        <v>0</v>
      </c>
      <c r="U54" s="294">
        <f t="shared" si="11"/>
        <v>0</v>
      </c>
      <c r="V54" s="294">
        <f t="shared" si="11"/>
        <v>0</v>
      </c>
      <c r="W54" s="294">
        <f t="shared" si="11"/>
        <v>1</v>
      </c>
      <c r="X54" s="294">
        <f t="shared" si="11"/>
        <v>0</v>
      </c>
      <c r="Y54" s="294">
        <f t="shared" si="11"/>
        <v>0</v>
      </c>
      <c r="Z54" s="294">
        <f t="shared" si="11"/>
        <v>0</v>
      </c>
      <c r="AA54" s="294">
        <f t="shared" si="11"/>
        <v>0</v>
      </c>
      <c r="AB54" s="294">
        <f t="shared" si="11"/>
        <v>0</v>
      </c>
      <c r="AC54" s="294">
        <f t="shared" si="11"/>
        <v>0</v>
      </c>
      <c r="AD54" s="294">
        <f t="shared" si="11"/>
        <v>0</v>
      </c>
      <c r="AE54" s="294">
        <f t="shared" si="11"/>
        <v>0</v>
      </c>
      <c r="AF54" s="294">
        <f t="shared" si="11"/>
        <v>1</v>
      </c>
      <c r="AG54" s="294">
        <f>AG53</f>
        <v>5</v>
      </c>
      <c r="AH54" s="294">
        <f t="shared" si="11"/>
        <v>2</v>
      </c>
      <c r="AI54" s="294">
        <f t="shared" si="11"/>
        <v>0</v>
      </c>
      <c r="AJ54" s="294">
        <f t="shared" si="11"/>
        <v>0</v>
      </c>
      <c r="AK54" s="294">
        <f t="shared" si="11"/>
        <v>0</v>
      </c>
      <c r="AL54" s="294">
        <f t="shared" si="11"/>
        <v>0</v>
      </c>
      <c r="AM54" s="294">
        <f t="shared" si="11"/>
        <v>0</v>
      </c>
    </row>
    <row r="55" spans="1:39" ht="75" x14ac:dyDescent="0.25">
      <c r="A55" s="187">
        <v>38</v>
      </c>
      <c r="B55" s="108" t="s">
        <v>202</v>
      </c>
      <c r="C55" s="288" t="s">
        <v>240</v>
      </c>
      <c r="D55" s="289" t="s">
        <v>763</v>
      </c>
      <c r="E55" s="289" t="s">
        <v>297</v>
      </c>
      <c r="F55" s="57">
        <v>1</v>
      </c>
      <c r="G55" s="57">
        <v>5</v>
      </c>
      <c r="H55" s="57">
        <v>1</v>
      </c>
      <c r="I55" s="57"/>
      <c r="J55" s="57"/>
      <c r="K55" s="57"/>
      <c r="L55" s="57"/>
      <c r="M55" s="57"/>
      <c r="N55" s="57"/>
      <c r="O55" s="57"/>
      <c r="P55" s="57"/>
      <c r="Q55" s="57"/>
      <c r="R55" s="57"/>
      <c r="S55" s="57"/>
      <c r="T55" s="57"/>
      <c r="U55" s="57"/>
      <c r="V55" s="57"/>
      <c r="W55" s="191">
        <v>1</v>
      </c>
      <c r="X55" s="57"/>
      <c r="Y55" s="57"/>
      <c r="Z55" s="57"/>
      <c r="AA55" s="57"/>
      <c r="AB55" s="57"/>
      <c r="AC55" s="57"/>
      <c r="AD55" s="57"/>
      <c r="AE55" s="57"/>
      <c r="AF55" s="57">
        <v>1</v>
      </c>
      <c r="AG55" s="57">
        <v>5</v>
      </c>
      <c r="AH55" s="57">
        <v>2</v>
      </c>
      <c r="AI55" s="57"/>
      <c r="AJ55" s="57"/>
      <c r="AK55" s="57"/>
      <c r="AL55" s="57"/>
      <c r="AM55" s="57"/>
    </row>
    <row r="56" spans="1:39" ht="56.25" x14ac:dyDescent="0.25">
      <c r="A56" s="187">
        <v>39</v>
      </c>
      <c r="B56" s="108" t="s">
        <v>202</v>
      </c>
      <c r="C56" s="288" t="s">
        <v>240</v>
      </c>
      <c r="D56" s="289" t="s">
        <v>766</v>
      </c>
      <c r="E56" s="289" t="s">
        <v>297</v>
      </c>
      <c r="F56" s="57">
        <v>1</v>
      </c>
      <c r="G56" s="57">
        <v>4</v>
      </c>
      <c r="H56" s="57">
        <v>1</v>
      </c>
      <c r="I56" s="57"/>
      <c r="J56" s="57"/>
      <c r="K56" s="57"/>
      <c r="L56" s="57"/>
      <c r="M56" s="57"/>
      <c r="N56" s="57"/>
      <c r="O56" s="57"/>
      <c r="P56" s="57"/>
      <c r="Q56" s="57"/>
      <c r="R56" s="57"/>
      <c r="S56" s="57"/>
      <c r="T56" s="57"/>
      <c r="U56" s="57"/>
      <c r="V56" s="57"/>
      <c r="W56" s="191">
        <v>1</v>
      </c>
      <c r="X56" s="57"/>
      <c r="Y56" s="57"/>
      <c r="Z56" s="57"/>
      <c r="AA56" s="57"/>
      <c r="AB56" s="57"/>
      <c r="AC56" s="57"/>
      <c r="AD56" s="57"/>
      <c r="AE56" s="57"/>
      <c r="AF56" s="57">
        <v>1</v>
      </c>
      <c r="AG56" s="57">
        <v>4</v>
      </c>
      <c r="AH56" s="57">
        <v>2</v>
      </c>
      <c r="AI56" s="57"/>
      <c r="AJ56" s="57"/>
      <c r="AK56" s="57"/>
      <c r="AL56" s="57"/>
      <c r="AM56" s="57"/>
    </row>
    <row r="57" spans="1:39" ht="75" x14ac:dyDescent="0.25">
      <c r="A57" s="187">
        <v>40</v>
      </c>
      <c r="B57" s="108" t="s">
        <v>202</v>
      </c>
      <c r="C57" s="288" t="s">
        <v>764</v>
      </c>
      <c r="D57" s="289" t="s">
        <v>765</v>
      </c>
      <c r="E57" s="289" t="s">
        <v>297</v>
      </c>
      <c r="F57" s="57">
        <v>1</v>
      </c>
      <c r="G57" s="57">
        <v>5</v>
      </c>
      <c r="H57" s="57">
        <v>1</v>
      </c>
      <c r="I57" s="57"/>
      <c r="J57" s="57"/>
      <c r="K57" s="57"/>
      <c r="L57" s="57"/>
      <c r="M57" s="57"/>
      <c r="N57" s="57"/>
      <c r="O57" s="57"/>
      <c r="P57" s="57"/>
      <c r="Q57" s="57"/>
      <c r="R57" s="57"/>
      <c r="S57" s="57"/>
      <c r="T57" s="57"/>
      <c r="U57" s="57"/>
      <c r="V57" s="57"/>
      <c r="W57" s="191">
        <v>1</v>
      </c>
      <c r="X57" s="57"/>
      <c r="Y57" s="57"/>
      <c r="Z57" s="57"/>
      <c r="AA57" s="57"/>
      <c r="AB57" s="57"/>
      <c r="AC57" s="57"/>
      <c r="AD57" s="57"/>
      <c r="AE57" s="57"/>
      <c r="AF57" s="57">
        <v>1</v>
      </c>
      <c r="AG57" s="57">
        <v>5</v>
      </c>
      <c r="AH57" s="57">
        <v>2</v>
      </c>
      <c r="AI57" s="57"/>
      <c r="AJ57" s="57"/>
      <c r="AK57" s="57"/>
      <c r="AL57" s="57"/>
      <c r="AM57" s="57"/>
    </row>
    <row r="58" spans="1:39" s="25" customFormat="1" ht="63" x14ac:dyDescent="0.25">
      <c r="A58" s="290"/>
      <c r="B58" s="291" t="s">
        <v>389</v>
      </c>
      <c r="C58" s="292"/>
      <c r="D58" s="293">
        <v>3</v>
      </c>
      <c r="E58" s="293"/>
      <c r="F58" s="294">
        <f>F57+F56+F55</f>
        <v>3</v>
      </c>
      <c r="G58" s="294">
        <f t="shared" ref="G58:AM58" si="12">G57+G56+G55</f>
        <v>14</v>
      </c>
      <c r="H58" s="294">
        <f t="shared" si="12"/>
        <v>3</v>
      </c>
      <c r="I58" s="294">
        <f t="shared" si="12"/>
        <v>0</v>
      </c>
      <c r="J58" s="294">
        <f t="shared" si="12"/>
        <v>0</v>
      </c>
      <c r="K58" s="294">
        <f t="shared" si="12"/>
        <v>0</v>
      </c>
      <c r="L58" s="294">
        <f t="shared" si="12"/>
        <v>0</v>
      </c>
      <c r="M58" s="294">
        <f t="shared" si="12"/>
        <v>0</v>
      </c>
      <c r="N58" s="294">
        <f t="shared" si="12"/>
        <v>0</v>
      </c>
      <c r="O58" s="294">
        <f t="shared" si="12"/>
        <v>0</v>
      </c>
      <c r="P58" s="294">
        <f t="shared" si="12"/>
        <v>0</v>
      </c>
      <c r="Q58" s="294">
        <f t="shared" si="12"/>
        <v>0</v>
      </c>
      <c r="R58" s="294">
        <f t="shared" si="12"/>
        <v>0</v>
      </c>
      <c r="S58" s="294">
        <f t="shared" si="12"/>
        <v>0</v>
      </c>
      <c r="T58" s="294">
        <f t="shared" si="12"/>
        <v>0</v>
      </c>
      <c r="U58" s="294">
        <f t="shared" si="12"/>
        <v>0</v>
      </c>
      <c r="V58" s="294">
        <f t="shared" si="12"/>
        <v>0</v>
      </c>
      <c r="W58" s="294">
        <f t="shared" si="12"/>
        <v>3</v>
      </c>
      <c r="X58" s="294">
        <f t="shared" si="12"/>
        <v>0</v>
      </c>
      <c r="Y58" s="294">
        <f t="shared" si="12"/>
        <v>0</v>
      </c>
      <c r="Z58" s="294">
        <f t="shared" si="12"/>
        <v>0</v>
      </c>
      <c r="AA58" s="294">
        <f t="shared" si="12"/>
        <v>0</v>
      </c>
      <c r="AB58" s="294">
        <f t="shared" si="12"/>
        <v>0</v>
      </c>
      <c r="AC58" s="294">
        <f t="shared" si="12"/>
        <v>0</v>
      </c>
      <c r="AD58" s="294">
        <f t="shared" si="12"/>
        <v>0</v>
      </c>
      <c r="AE58" s="294">
        <f t="shared" si="12"/>
        <v>0</v>
      </c>
      <c r="AF58" s="294">
        <f t="shared" si="12"/>
        <v>3</v>
      </c>
      <c r="AG58" s="294">
        <f>AG57+AG56+AG55</f>
        <v>14</v>
      </c>
      <c r="AH58" s="294">
        <f t="shared" si="12"/>
        <v>6</v>
      </c>
      <c r="AI58" s="294">
        <f t="shared" si="12"/>
        <v>0</v>
      </c>
      <c r="AJ58" s="294">
        <f t="shared" si="12"/>
        <v>0</v>
      </c>
      <c r="AK58" s="294">
        <f t="shared" si="12"/>
        <v>0</v>
      </c>
      <c r="AL58" s="294">
        <f t="shared" si="12"/>
        <v>0</v>
      </c>
      <c r="AM58" s="294">
        <f t="shared" si="12"/>
        <v>0</v>
      </c>
    </row>
    <row r="59" spans="1:39" ht="56.25" x14ac:dyDescent="0.25">
      <c r="A59" s="187">
        <v>41</v>
      </c>
      <c r="B59" s="108" t="s">
        <v>443</v>
      </c>
      <c r="C59" s="288" t="s">
        <v>258</v>
      </c>
      <c r="D59" s="289" t="s">
        <v>768</v>
      </c>
      <c r="E59" s="289" t="s">
        <v>297</v>
      </c>
      <c r="F59" s="57">
        <v>1</v>
      </c>
      <c r="G59" s="57">
        <v>4</v>
      </c>
      <c r="H59" s="57">
        <v>1</v>
      </c>
      <c r="I59" s="57"/>
      <c r="J59" s="57"/>
      <c r="K59" s="57"/>
      <c r="L59" s="57"/>
      <c r="M59" s="57"/>
      <c r="N59" s="57"/>
      <c r="O59" s="57"/>
      <c r="P59" s="57"/>
      <c r="Q59" s="57"/>
      <c r="R59" s="57"/>
      <c r="S59" s="57"/>
      <c r="T59" s="57"/>
      <c r="U59" s="57"/>
      <c r="V59" s="57"/>
      <c r="W59" s="191">
        <v>1</v>
      </c>
      <c r="X59" s="57"/>
      <c r="Y59" s="57"/>
      <c r="Z59" s="57"/>
      <c r="AA59" s="57"/>
      <c r="AB59" s="57"/>
      <c r="AC59" s="57"/>
      <c r="AD59" s="57"/>
      <c r="AE59" s="57"/>
      <c r="AF59" s="57">
        <v>1</v>
      </c>
      <c r="AG59" s="57">
        <v>4</v>
      </c>
      <c r="AH59" s="57">
        <v>2</v>
      </c>
      <c r="AI59" s="57"/>
      <c r="AJ59" s="57"/>
      <c r="AK59" s="57"/>
      <c r="AL59" s="57"/>
      <c r="AM59" s="57"/>
    </row>
    <row r="60" spans="1:39" ht="56.25" x14ac:dyDescent="0.25">
      <c r="A60" s="187">
        <v>42</v>
      </c>
      <c r="B60" s="108" t="s">
        <v>443</v>
      </c>
      <c r="C60" s="288" t="s">
        <v>258</v>
      </c>
      <c r="D60" s="289" t="s">
        <v>769</v>
      </c>
      <c r="E60" s="289" t="s">
        <v>297</v>
      </c>
      <c r="F60" s="57">
        <v>1</v>
      </c>
      <c r="G60" s="57">
        <v>4</v>
      </c>
      <c r="H60" s="57">
        <v>1</v>
      </c>
      <c r="I60" s="57"/>
      <c r="J60" s="57"/>
      <c r="K60" s="57"/>
      <c r="L60" s="57"/>
      <c r="M60" s="57"/>
      <c r="N60" s="57"/>
      <c r="O60" s="57"/>
      <c r="P60" s="57"/>
      <c r="Q60" s="57"/>
      <c r="R60" s="57"/>
      <c r="S60" s="57"/>
      <c r="T60" s="57"/>
      <c r="U60" s="57"/>
      <c r="V60" s="57"/>
      <c r="W60" s="191">
        <v>1</v>
      </c>
      <c r="X60" s="57"/>
      <c r="Y60" s="57"/>
      <c r="Z60" s="57"/>
      <c r="AA60" s="57"/>
      <c r="AB60" s="57"/>
      <c r="AC60" s="57"/>
      <c r="AD60" s="57"/>
      <c r="AE60" s="57"/>
      <c r="AF60" s="57">
        <v>1</v>
      </c>
      <c r="AG60" s="57">
        <v>4</v>
      </c>
      <c r="AH60" s="57">
        <v>2</v>
      </c>
      <c r="AI60" s="57"/>
      <c r="AJ60" s="57"/>
      <c r="AK60" s="57"/>
      <c r="AL60" s="57"/>
      <c r="AM60" s="57"/>
    </row>
    <row r="61" spans="1:39" ht="56.25" x14ac:dyDescent="0.25">
      <c r="A61" s="187">
        <v>43</v>
      </c>
      <c r="B61" s="108" t="s">
        <v>443</v>
      </c>
      <c r="C61" s="288" t="s">
        <v>767</v>
      </c>
      <c r="D61" s="289" t="s">
        <v>770</v>
      </c>
      <c r="E61" s="289" t="s">
        <v>297</v>
      </c>
      <c r="F61" s="57">
        <v>1</v>
      </c>
      <c r="G61" s="57">
        <v>4</v>
      </c>
      <c r="H61" s="57">
        <v>1</v>
      </c>
      <c r="I61" s="57"/>
      <c r="J61" s="57"/>
      <c r="K61" s="57"/>
      <c r="L61" s="57"/>
      <c r="M61" s="57"/>
      <c r="N61" s="57"/>
      <c r="O61" s="57"/>
      <c r="P61" s="57"/>
      <c r="Q61" s="57"/>
      <c r="R61" s="57"/>
      <c r="S61" s="57"/>
      <c r="T61" s="57"/>
      <c r="U61" s="57"/>
      <c r="V61" s="57"/>
      <c r="W61" s="191">
        <v>1</v>
      </c>
      <c r="X61" s="57"/>
      <c r="Y61" s="57"/>
      <c r="Z61" s="57"/>
      <c r="AA61" s="57"/>
      <c r="AB61" s="57"/>
      <c r="AC61" s="57"/>
      <c r="AD61" s="57"/>
      <c r="AE61" s="57"/>
      <c r="AF61" s="57">
        <v>1</v>
      </c>
      <c r="AG61" s="57">
        <v>4</v>
      </c>
      <c r="AH61" s="57">
        <v>2</v>
      </c>
      <c r="AI61" s="57"/>
      <c r="AJ61" s="57"/>
      <c r="AK61" s="57"/>
      <c r="AL61" s="57"/>
      <c r="AM61" s="57"/>
    </row>
    <row r="62" spans="1:39" s="25" customFormat="1" ht="63" x14ac:dyDescent="0.25">
      <c r="A62" s="290"/>
      <c r="B62" s="291" t="s">
        <v>389</v>
      </c>
      <c r="C62" s="292"/>
      <c r="D62" s="293">
        <v>3</v>
      </c>
      <c r="E62" s="293"/>
      <c r="F62" s="294">
        <f>F61+F60+F59</f>
        <v>3</v>
      </c>
      <c r="G62" s="294">
        <f>G61+G60+G59</f>
        <v>12</v>
      </c>
      <c r="H62" s="294">
        <f t="shared" ref="H62:AM62" si="13">H61+H60+H59</f>
        <v>3</v>
      </c>
      <c r="I62" s="294">
        <f t="shared" si="13"/>
        <v>0</v>
      </c>
      <c r="J62" s="294">
        <f t="shared" si="13"/>
        <v>0</v>
      </c>
      <c r="K62" s="294">
        <f t="shared" si="13"/>
        <v>0</v>
      </c>
      <c r="L62" s="294">
        <f t="shared" si="13"/>
        <v>0</v>
      </c>
      <c r="M62" s="294">
        <f t="shared" si="13"/>
        <v>0</v>
      </c>
      <c r="N62" s="294">
        <f t="shared" si="13"/>
        <v>0</v>
      </c>
      <c r="O62" s="294">
        <f t="shared" si="13"/>
        <v>0</v>
      </c>
      <c r="P62" s="294">
        <f t="shared" si="13"/>
        <v>0</v>
      </c>
      <c r="Q62" s="294">
        <f t="shared" si="13"/>
        <v>0</v>
      </c>
      <c r="R62" s="294">
        <f t="shared" si="13"/>
        <v>0</v>
      </c>
      <c r="S62" s="294">
        <f t="shared" si="13"/>
        <v>0</v>
      </c>
      <c r="T62" s="294">
        <f t="shared" si="13"/>
        <v>0</v>
      </c>
      <c r="U62" s="294">
        <f t="shared" si="13"/>
        <v>0</v>
      </c>
      <c r="V62" s="294">
        <f t="shared" si="13"/>
        <v>0</v>
      </c>
      <c r="W62" s="294">
        <f t="shared" si="13"/>
        <v>3</v>
      </c>
      <c r="X62" s="294">
        <f t="shared" si="13"/>
        <v>0</v>
      </c>
      <c r="Y62" s="294">
        <f t="shared" si="13"/>
        <v>0</v>
      </c>
      <c r="Z62" s="294">
        <f t="shared" si="13"/>
        <v>0</v>
      </c>
      <c r="AA62" s="294">
        <f t="shared" si="13"/>
        <v>0</v>
      </c>
      <c r="AB62" s="294">
        <f t="shared" si="13"/>
        <v>0</v>
      </c>
      <c r="AC62" s="294">
        <f t="shared" si="13"/>
        <v>0</v>
      </c>
      <c r="AD62" s="294">
        <f t="shared" si="13"/>
        <v>0</v>
      </c>
      <c r="AE62" s="294">
        <f t="shared" si="13"/>
        <v>0</v>
      </c>
      <c r="AF62" s="294">
        <f t="shared" si="13"/>
        <v>3</v>
      </c>
      <c r="AG62" s="294">
        <f>AG61+AG60+AG59</f>
        <v>12</v>
      </c>
      <c r="AH62" s="294">
        <f t="shared" si="13"/>
        <v>6</v>
      </c>
      <c r="AI62" s="294">
        <f t="shared" si="13"/>
        <v>0</v>
      </c>
      <c r="AJ62" s="294">
        <f t="shared" si="13"/>
        <v>0</v>
      </c>
      <c r="AK62" s="294">
        <f t="shared" si="13"/>
        <v>0</v>
      </c>
      <c r="AL62" s="294">
        <f t="shared" si="13"/>
        <v>0</v>
      </c>
      <c r="AM62" s="294">
        <f t="shared" si="13"/>
        <v>0</v>
      </c>
    </row>
    <row r="63" spans="1:39" ht="56.25" x14ac:dyDescent="0.25">
      <c r="A63" s="187">
        <v>44</v>
      </c>
      <c r="B63" s="108" t="s">
        <v>203</v>
      </c>
      <c r="C63" s="288" t="s">
        <v>300</v>
      </c>
      <c r="D63" s="289" t="s">
        <v>775</v>
      </c>
      <c r="E63" s="289" t="s">
        <v>297</v>
      </c>
      <c r="F63" s="57">
        <v>1</v>
      </c>
      <c r="G63" s="57">
        <v>4</v>
      </c>
      <c r="H63" s="57">
        <v>1</v>
      </c>
      <c r="I63" s="57"/>
      <c r="J63" s="57"/>
      <c r="K63" s="57"/>
      <c r="L63" s="57"/>
      <c r="M63" s="57"/>
      <c r="N63" s="57"/>
      <c r="O63" s="57"/>
      <c r="P63" s="57"/>
      <c r="Q63" s="57"/>
      <c r="R63" s="57"/>
      <c r="S63" s="57"/>
      <c r="T63" s="57"/>
      <c r="U63" s="57"/>
      <c r="V63" s="57"/>
      <c r="W63" s="191">
        <v>1</v>
      </c>
      <c r="X63" s="57"/>
      <c r="Y63" s="57"/>
      <c r="Z63" s="57"/>
      <c r="AA63" s="57"/>
      <c r="AB63" s="57"/>
      <c r="AC63" s="57"/>
      <c r="AD63" s="57"/>
      <c r="AE63" s="57"/>
      <c r="AF63" s="57">
        <v>1</v>
      </c>
      <c r="AG63" s="57">
        <v>4</v>
      </c>
      <c r="AH63" s="57">
        <v>2</v>
      </c>
      <c r="AI63" s="57"/>
      <c r="AJ63" s="57"/>
      <c r="AK63" s="57"/>
      <c r="AL63" s="57"/>
      <c r="AM63" s="57"/>
    </row>
    <row r="64" spans="1:39" ht="56.25" x14ac:dyDescent="0.25">
      <c r="A64" s="187">
        <v>45</v>
      </c>
      <c r="B64" s="108" t="s">
        <v>203</v>
      </c>
      <c r="C64" s="288" t="s">
        <v>241</v>
      </c>
      <c r="D64" s="289" t="s">
        <v>774</v>
      </c>
      <c r="E64" s="289" t="s">
        <v>297</v>
      </c>
      <c r="F64" s="57">
        <v>1</v>
      </c>
      <c r="G64" s="57">
        <v>4</v>
      </c>
      <c r="H64" s="57">
        <v>1</v>
      </c>
      <c r="I64" s="57"/>
      <c r="J64" s="57"/>
      <c r="K64" s="57"/>
      <c r="L64" s="57"/>
      <c r="M64" s="57"/>
      <c r="N64" s="57"/>
      <c r="O64" s="57"/>
      <c r="P64" s="57"/>
      <c r="Q64" s="57"/>
      <c r="R64" s="57"/>
      <c r="S64" s="57"/>
      <c r="T64" s="57"/>
      <c r="U64" s="57"/>
      <c r="V64" s="57"/>
      <c r="W64" s="191">
        <v>1</v>
      </c>
      <c r="X64" s="57"/>
      <c r="Y64" s="57"/>
      <c r="Z64" s="57"/>
      <c r="AA64" s="57"/>
      <c r="AB64" s="57"/>
      <c r="AC64" s="57"/>
      <c r="AD64" s="57"/>
      <c r="AE64" s="57"/>
      <c r="AF64" s="57">
        <v>1</v>
      </c>
      <c r="AG64" s="57">
        <v>4</v>
      </c>
      <c r="AH64" s="57">
        <v>2</v>
      </c>
      <c r="AI64" s="57"/>
      <c r="AJ64" s="57"/>
      <c r="AK64" s="57"/>
      <c r="AL64" s="57"/>
      <c r="AM64" s="57"/>
    </row>
    <row r="65" spans="1:39" ht="56.25" x14ac:dyDescent="0.25">
      <c r="A65" s="187">
        <v>46</v>
      </c>
      <c r="B65" s="108" t="s">
        <v>203</v>
      </c>
      <c r="C65" s="288" t="s">
        <v>301</v>
      </c>
      <c r="D65" s="289" t="s">
        <v>773</v>
      </c>
      <c r="E65" s="289" t="s">
        <v>297</v>
      </c>
      <c r="F65" s="57">
        <v>1</v>
      </c>
      <c r="G65" s="57">
        <v>4</v>
      </c>
      <c r="H65" s="57">
        <v>1</v>
      </c>
      <c r="I65" s="57"/>
      <c r="J65" s="57"/>
      <c r="K65" s="57"/>
      <c r="L65" s="57"/>
      <c r="M65" s="57"/>
      <c r="N65" s="57"/>
      <c r="O65" s="57"/>
      <c r="P65" s="57"/>
      <c r="Q65" s="57"/>
      <c r="R65" s="57"/>
      <c r="S65" s="57"/>
      <c r="T65" s="57"/>
      <c r="U65" s="57"/>
      <c r="V65" s="57"/>
      <c r="W65" s="191">
        <v>1</v>
      </c>
      <c r="X65" s="57"/>
      <c r="Y65" s="57"/>
      <c r="Z65" s="57"/>
      <c r="AA65" s="57"/>
      <c r="AB65" s="57"/>
      <c r="AC65" s="57"/>
      <c r="AD65" s="57"/>
      <c r="AE65" s="57"/>
      <c r="AF65" s="57">
        <v>1</v>
      </c>
      <c r="AG65" s="57">
        <v>4</v>
      </c>
      <c r="AH65" s="57">
        <v>2</v>
      </c>
      <c r="AI65" s="57"/>
      <c r="AJ65" s="57"/>
      <c r="AK65" s="57"/>
      <c r="AL65" s="57"/>
      <c r="AM65" s="57"/>
    </row>
    <row r="66" spans="1:39" ht="56.25" x14ac:dyDescent="0.25">
      <c r="A66" s="187">
        <v>47</v>
      </c>
      <c r="B66" s="108" t="s">
        <v>203</v>
      </c>
      <c r="C66" s="288" t="s">
        <v>302</v>
      </c>
      <c r="D66" s="289" t="s">
        <v>772</v>
      </c>
      <c r="E66" s="289" t="s">
        <v>297</v>
      </c>
      <c r="F66" s="57">
        <v>1</v>
      </c>
      <c r="G66" s="57">
        <v>4</v>
      </c>
      <c r="H66" s="57">
        <v>1</v>
      </c>
      <c r="I66" s="57"/>
      <c r="J66" s="57"/>
      <c r="K66" s="57"/>
      <c r="L66" s="57"/>
      <c r="M66" s="57"/>
      <c r="N66" s="57"/>
      <c r="O66" s="57"/>
      <c r="P66" s="57"/>
      <c r="Q66" s="57"/>
      <c r="R66" s="57"/>
      <c r="S66" s="57"/>
      <c r="T66" s="57"/>
      <c r="U66" s="57"/>
      <c r="V66" s="57"/>
      <c r="W66" s="191">
        <v>1</v>
      </c>
      <c r="X66" s="57"/>
      <c r="Y66" s="57"/>
      <c r="Z66" s="57"/>
      <c r="AA66" s="57"/>
      <c r="AB66" s="57"/>
      <c r="AC66" s="57"/>
      <c r="AD66" s="57"/>
      <c r="AE66" s="57"/>
      <c r="AF66" s="57">
        <v>1</v>
      </c>
      <c r="AG66" s="57">
        <v>4</v>
      </c>
      <c r="AH66" s="57">
        <v>2</v>
      </c>
      <c r="AI66" s="57"/>
      <c r="AJ66" s="57"/>
      <c r="AK66" s="57"/>
      <c r="AL66" s="57"/>
      <c r="AM66" s="57"/>
    </row>
    <row r="67" spans="1:39" ht="56.25" x14ac:dyDescent="0.25">
      <c r="A67" s="187">
        <v>48</v>
      </c>
      <c r="B67" s="108" t="s">
        <v>203</v>
      </c>
      <c r="C67" s="288" t="s">
        <v>303</v>
      </c>
      <c r="D67" s="289" t="s">
        <v>771</v>
      </c>
      <c r="E67" s="289" t="s">
        <v>297</v>
      </c>
      <c r="F67" s="57">
        <v>1</v>
      </c>
      <c r="G67" s="57">
        <v>4</v>
      </c>
      <c r="H67" s="57">
        <v>1</v>
      </c>
      <c r="I67" s="57"/>
      <c r="J67" s="57"/>
      <c r="K67" s="57"/>
      <c r="L67" s="57"/>
      <c r="M67" s="57"/>
      <c r="N67" s="57"/>
      <c r="O67" s="57"/>
      <c r="P67" s="57"/>
      <c r="Q67" s="57"/>
      <c r="R67" s="57"/>
      <c r="S67" s="57"/>
      <c r="T67" s="57"/>
      <c r="U67" s="57"/>
      <c r="V67" s="57"/>
      <c r="W67" s="191">
        <v>1</v>
      </c>
      <c r="X67" s="57"/>
      <c r="Y67" s="57"/>
      <c r="Z67" s="57"/>
      <c r="AA67" s="57"/>
      <c r="AB67" s="57"/>
      <c r="AC67" s="57"/>
      <c r="AD67" s="57"/>
      <c r="AE67" s="57"/>
      <c r="AF67" s="57">
        <v>1</v>
      </c>
      <c r="AG67" s="57">
        <v>4</v>
      </c>
      <c r="AH67" s="57">
        <v>2</v>
      </c>
      <c r="AI67" s="57"/>
      <c r="AJ67" s="57"/>
      <c r="AK67" s="57"/>
      <c r="AL67" s="57"/>
      <c r="AM67" s="57"/>
    </row>
    <row r="68" spans="1:39" ht="75" x14ac:dyDescent="0.25">
      <c r="A68" s="187">
        <v>49</v>
      </c>
      <c r="B68" s="108" t="s">
        <v>203</v>
      </c>
      <c r="C68" s="288" t="s">
        <v>304</v>
      </c>
      <c r="D68" s="289" t="s">
        <v>797</v>
      </c>
      <c r="E68" s="289" t="s">
        <v>297</v>
      </c>
      <c r="F68" s="57">
        <v>1</v>
      </c>
      <c r="G68" s="57">
        <v>4</v>
      </c>
      <c r="H68" s="57">
        <v>1</v>
      </c>
      <c r="I68" s="57"/>
      <c r="J68" s="57"/>
      <c r="K68" s="57"/>
      <c r="L68" s="57"/>
      <c r="M68" s="57"/>
      <c r="N68" s="57"/>
      <c r="O68" s="57"/>
      <c r="P68" s="57"/>
      <c r="Q68" s="57"/>
      <c r="R68" s="57"/>
      <c r="S68" s="57"/>
      <c r="T68" s="57"/>
      <c r="U68" s="57"/>
      <c r="V68" s="57"/>
      <c r="W68" s="191">
        <v>1</v>
      </c>
      <c r="X68" s="57"/>
      <c r="Y68" s="57"/>
      <c r="Z68" s="57"/>
      <c r="AA68" s="57"/>
      <c r="AB68" s="57"/>
      <c r="AC68" s="57"/>
      <c r="AD68" s="57"/>
      <c r="AE68" s="57"/>
      <c r="AF68" s="57">
        <v>1</v>
      </c>
      <c r="AG68" s="57">
        <v>4</v>
      </c>
      <c r="AH68" s="57">
        <v>2</v>
      </c>
      <c r="AI68" s="57"/>
      <c r="AJ68" s="57"/>
      <c r="AK68" s="57"/>
      <c r="AL68" s="57"/>
      <c r="AM68" s="57"/>
    </row>
    <row r="69" spans="1:39" s="25" customFormat="1" ht="63" x14ac:dyDescent="0.25">
      <c r="A69" s="290"/>
      <c r="B69" s="291" t="s">
        <v>389</v>
      </c>
      <c r="C69" s="292"/>
      <c r="D69" s="293">
        <v>6</v>
      </c>
      <c r="E69" s="293"/>
      <c r="F69" s="294">
        <f>SUM(F63:F68)</f>
        <v>6</v>
      </c>
      <c r="G69" s="294">
        <f t="shared" ref="G69:AM69" si="14">SUM(G63:G68)</f>
        <v>24</v>
      </c>
      <c r="H69" s="294">
        <f t="shared" si="14"/>
        <v>6</v>
      </c>
      <c r="I69" s="294">
        <f t="shared" si="14"/>
        <v>0</v>
      </c>
      <c r="J69" s="294">
        <f t="shared" si="14"/>
        <v>0</v>
      </c>
      <c r="K69" s="294">
        <f t="shared" si="14"/>
        <v>0</v>
      </c>
      <c r="L69" s="294">
        <f t="shared" si="14"/>
        <v>0</v>
      </c>
      <c r="M69" s="294">
        <f t="shared" si="14"/>
        <v>0</v>
      </c>
      <c r="N69" s="294">
        <f t="shared" si="14"/>
        <v>0</v>
      </c>
      <c r="O69" s="294">
        <f t="shared" si="14"/>
        <v>0</v>
      </c>
      <c r="P69" s="294">
        <f t="shared" si="14"/>
        <v>0</v>
      </c>
      <c r="Q69" s="294">
        <f t="shared" si="14"/>
        <v>0</v>
      </c>
      <c r="R69" s="294">
        <f t="shared" si="14"/>
        <v>0</v>
      </c>
      <c r="S69" s="294">
        <f t="shared" si="14"/>
        <v>0</v>
      </c>
      <c r="T69" s="294">
        <f t="shared" si="14"/>
        <v>0</v>
      </c>
      <c r="U69" s="294">
        <f t="shared" si="14"/>
        <v>0</v>
      </c>
      <c r="V69" s="294">
        <f t="shared" si="14"/>
        <v>0</v>
      </c>
      <c r="W69" s="294">
        <f t="shared" si="14"/>
        <v>6</v>
      </c>
      <c r="X69" s="294">
        <f t="shared" si="14"/>
        <v>0</v>
      </c>
      <c r="Y69" s="294">
        <f t="shared" si="14"/>
        <v>0</v>
      </c>
      <c r="Z69" s="294">
        <f t="shared" si="14"/>
        <v>0</v>
      </c>
      <c r="AA69" s="294">
        <f t="shared" si="14"/>
        <v>0</v>
      </c>
      <c r="AB69" s="294">
        <f t="shared" si="14"/>
        <v>0</v>
      </c>
      <c r="AC69" s="294">
        <f t="shared" si="14"/>
        <v>0</v>
      </c>
      <c r="AD69" s="294">
        <f t="shared" si="14"/>
        <v>0</v>
      </c>
      <c r="AE69" s="294">
        <f t="shared" si="14"/>
        <v>0</v>
      </c>
      <c r="AF69" s="294">
        <f t="shared" si="14"/>
        <v>6</v>
      </c>
      <c r="AG69" s="294">
        <f>SUM(AG63:AG68)</f>
        <v>24</v>
      </c>
      <c r="AH69" s="294">
        <f t="shared" si="14"/>
        <v>12</v>
      </c>
      <c r="AI69" s="294">
        <f t="shared" si="14"/>
        <v>0</v>
      </c>
      <c r="AJ69" s="294">
        <f t="shared" si="14"/>
        <v>0</v>
      </c>
      <c r="AK69" s="294">
        <f t="shared" si="14"/>
        <v>0</v>
      </c>
      <c r="AL69" s="294">
        <f t="shared" si="14"/>
        <v>0</v>
      </c>
      <c r="AM69" s="294">
        <f t="shared" si="14"/>
        <v>0</v>
      </c>
    </row>
    <row r="70" spans="1:39" ht="75" x14ac:dyDescent="0.25">
      <c r="A70" s="187">
        <v>50</v>
      </c>
      <c r="B70" s="108" t="s">
        <v>205</v>
      </c>
      <c r="C70" s="288" t="s">
        <v>243</v>
      </c>
      <c r="D70" s="289" t="s">
        <v>776</v>
      </c>
      <c r="E70" s="289" t="s">
        <v>297</v>
      </c>
      <c r="F70" s="57">
        <v>1</v>
      </c>
      <c r="G70" s="57">
        <v>5</v>
      </c>
      <c r="H70" s="57">
        <v>1</v>
      </c>
      <c r="I70" s="57"/>
      <c r="J70" s="57"/>
      <c r="K70" s="57"/>
      <c r="L70" s="57"/>
      <c r="M70" s="57"/>
      <c r="N70" s="57"/>
      <c r="O70" s="57"/>
      <c r="P70" s="57"/>
      <c r="Q70" s="57"/>
      <c r="R70" s="57"/>
      <c r="S70" s="57"/>
      <c r="T70" s="57"/>
      <c r="U70" s="57"/>
      <c r="V70" s="57"/>
      <c r="W70" s="191">
        <v>1</v>
      </c>
      <c r="X70" s="57"/>
      <c r="Y70" s="57"/>
      <c r="Z70" s="57"/>
      <c r="AA70" s="57"/>
      <c r="AB70" s="57"/>
      <c r="AC70" s="57"/>
      <c r="AD70" s="57"/>
      <c r="AE70" s="57"/>
      <c r="AF70" s="57">
        <v>1</v>
      </c>
      <c r="AG70" s="57">
        <v>5</v>
      </c>
      <c r="AH70" s="57">
        <v>2</v>
      </c>
      <c r="AI70" s="57"/>
      <c r="AJ70" s="57"/>
      <c r="AK70" s="57"/>
      <c r="AL70" s="57"/>
      <c r="AM70" s="57"/>
    </row>
    <row r="71" spans="1:39" ht="56.25" x14ac:dyDescent="0.25">
      <c r="A71" s="187">
        <v>51</v>
      </c>
      <c r="B71" s="108" t="s">
        <v>205</v>
      </c>
      <c r="C71" s="288" t="s">
        <v>777</v>
      </c>
      <c r="D71" s="289" t="s">
        <v>778</v>
      </c>
      <c r="E71" s="289" t="s">
        <v>297</v>
      </c>
      <c r="F71" s="57">
        <v>1</v>
      </c>
      <c r="G71" s="57">
        <v>5</v>
      </c>
      <c r="H71" s="57">
        <v>1</v>
      </c>
      <c r="I71" s="57"/>
      <c r="J71" s="57"/>
      <c r="K71" s="57"/>
      <c r="L71" s="57"/>
      <c r="M71" s="57"/>
      <c r="N71" s="57"/>
      <c r="O71" s="57"/>
      <c r="P71" s="57"/>
      <c r="Q71" s="57"/>
      <c r="R71" s="57"/>
      <c r="S71" s="57"/>
      <c r="T71" s="57"/>
      <c r="U71" s="57"/>
      <c r="V71" s="57"/>
      <c r="W71" s="191">
        <v>1</v>
      </c>
      <c r="X71" s="57"/>
      <c r="Y71" s="57"/>
      <c r="Z71" s="57"/>
      <c r="AA71" s="57"/>
      <c r="AB71" s="57"/>
      <c r="AC71" s="57"/>
      <c r="AD71" s="57"/>
      <c r="AE71" s="57"/>
      <c r="AF71" s="57">
        <v>1</v>
      </c>
      <c r="AG71" s="57">
        <v>5</v>
      </c>
      <c r="AH71" s="57">
        <v>2</v>
      </c>
      <c r="AI71" s="57"/>
      <c r="AJ71" s="57"/>
      <c r="AK71" s="57"/>
      <c r="AL71" s="57"/>
      <c r="AM71" s="57"/>
    </row>
    <row r="72" spans="1:39" ht="56.25" x14ac:dyDescent="0.25">
      <c r="A72" s="187">
        <v>52</v>
      </c>
      <c r="B72" s="108" t="s">
        <v>205</v>
      </c>
      <c r="C72" s="288" t="s">
        <v>779</v>
      </c>
      <c r="D72" s="289" t="s">
        <v>780</v>
      </c>
      <c r="E72" s="289" t="s">
        <v>297</v>
      </c>
      <c r="F72" s="57">
        <v>1</v>
      </c>
      <c r="G72" s="57">
        <v>4</v>
      </c>
      <c r="H72" s="57">
        <v>1</v>
      </c>
      <c r="I72" s="57"/>
      <c r="J72" s="57"/>
      <c r="K72" s="57"/>
      <c r="L72" s="57"/>
      <c r="M72" s="57"/>
      <c r="N72" s="57"/>
      <c r="O72" s="57"/>
      <c r="P72" s="57"/>
      <c r="Q72" s="57"/>
      <c r="R72" s="57"/>
      <c r="S72" s="57"/>
      <c r="T72" s="57"/>
      <c r="U72" s="57"/>
      <c r="V72" s="57"/>
      <c r="W72" s="191">
        <v>1</v>
      </c>
      <c r="X72" s="57"/>
      <c r="Y72" s="57"/>
      <c r="Z72" s="57"/>
      <c r="AA72" s="57"/>
      <c r="AB72" s="57"/>
      <c r="AC72" s="57"/>
      <c r="AD72" s="57"/>
      <c r="AE72" s="57"/>
      <c r="AF72" s="57">
        <v>1</v>
      </c>
      <c r="AG72" s="57">
        <v>4</v>
      </c>
      <c r="AH72" s="57">
        <v>2</v>
      </c>
      <c r="AI72" s="57"/>
      <c r="AJ72" s="57"/>
      <c r="AK72" s="57"/>
      <c r="AL72" s="57"/>
      <c r="AM72" s="57"/>
    </row>
    <row r="73" spans="1:39" s="25" customFormat="1" ht="69" customHeight="1" x14ac:dyDescent="0.25">
      <c r="A73" s="290"/>
      <c r="B73" s="291" t="s">
        <v>389</v>
      </c>
      <c r="C73" s="292"/>
      <c r="D73" s="293">
        <v>3</v>
      </c>
      <c r="E73" s="293"/>
      <c r="F73" s="294">
        <f>F72+F71+F70</f>
        <v>3</v>
      </c>
      <c r="G73" s="294">
        <f t="shared" ref="G73:AM73" si="15">G72+G71+G70</f>
        <v>14</v>
      </c>
      <c r="H73" s="294">
        <f t="shared" si="15"/>
        <v>3</v>
      </c>
      <c r="I73" s="294">
        <f t="shared" si="15"/>
        <v>0</v>
      </c>
      <c r="J73" s="294">
        <f t="shared" si="15"/>
        <v>0</v>
      </c>
      <c r="K73" s="294">
        <f t="shared" si="15"/>
        <v>0</v>
      </c>
      <c r="L73" s="294">
        <f t="shared" si="15"/>
        <v>0</v>
      </c>
      <c r="M73" s="294">
        <f t="shared" si="15"/>
        <v>0</v>
      </c>
      <c r="N73" s="294">
        <f t="shared" si="15"/>
        <v>0</v>
      </c>
      <c r="O73" s="294">
        <f t="shared" si="15"/>
        <v>0</v>
      </c>
      <c r="P73" s="294">
        <f t="shared" si="15"/>
        <v>0</v>
      </c>
      <c r="Q73" s="294">
        <f t="shared" si="15"/>
        <v>0</v>
      </c>
      <c r="R73" s="294">
        <f t="shared" si="15"/>
        <v>0</v>
      </c>
      <c r="S73" s="294">
        <f t="shared" si="15"/>
        <v>0</v>
      </c>
      <c r="T73" s="294">
        <f t="shared" si="15"/>
        <v>0</v>
      </c>
      <c r="U73" s="294">
        <f t="shared" si="15"/>
        <v>0</v>
      </c>
      <c r="V73" s="294">
        <f t="shared" si="15"/>
        <v>0</v>
      </c>
      <c r="W73" s="294">
        <f t="shared" si="15"/>
        <v>3</v>
      </c>
      <c r="X73" s="294">
        <f t="shared" si="15"/>
        <v>0</v>
      </c>
      <c r="Y73" s="294">
        <f t="shared" si="15"/>
        <v>0</v>
      </c>
      <c r="Z73" s="294">
        <f t="shared" si="15"/>
        <v>0</v>
      </c>
      <c r="AA73" s="294">
        <f t="shared" si="15"/>
        <v>0</v>
      </c>
      <c r="AB73" s="294">
        <f t="shared" si="15"/>
        <v>0</v>
      </c>
      <c r="AC73" s="294">
        <f t="shared" si="15"/>
        <v>0</v>
      </c>
      <c r="AD73" s="294">
        <f t="shared" si="15"/>
        <v>0</v>
      </c>
      <c r="AE73" s="294">
        <f t="shared" si="15"/>
        <v>0</v>
      </c>
      <c r="AF73" s="294">
        <f t="shared" si="15"/>
        <v>3</v>
      </c>
      <c r="AG73" s="294">
        <f>AG72+AG71+AG70</f>
        <v>14</v>
      </c>
      <c r="AH73" s="294">
        <f t="shared" si="15"/>
        <v>6</v>
      </c>
      <c r="AI73" s="294">
        <f t="shared" si="15"/>
        <v>0</v>
      </c>
      <c r="AJ73" s="294">
        <f t="shared" si="15"/>
        <v>0</v>
      </c>
      <c r="AK73" s="294">
        <f t="shared" si="15"/>
        <v>0</v>
      </c>
      <c r="AL73" s="294">
        <f t="shared" si="15"/>
        <v>0</v>
      </c>
      <c r="AM73" s="294">
        <f t="shared" si="15"/>
        <v>0</v>
      </c>
    </row>
    <row r="74" spans="1:39" ht="56.25" x14ac:dyDescent="0.25">
      <c r="A74" s="187">
        <v>53</v>
      </c>
      <c r="B74" s="108" t="s">
        <v>207</v>
      </c>
      <c r="C74" s="288" t="s">
        <v>261</v>
      </c>
      <c r="D74" s="289" t="s">
        <v>781</v>
      </c>
      <c r="E74" s="289" t="s">
        <v>297</v>
      </c>
      <c r="F74" s="57">
        <v>1</v>
      </c>
      <c r="G74" s="57">
        <v>4</v>
      </c>
      <c r="H74" s="57">
        <v>1</v>
      </c>
      <c r="I74" s="57"/>
      <c r="J74" s="57"/>
      <c r="K74" s="57"/>
      <c r="L74" s="57"/>
      <c r="M74" s="57"/>
      <c r="N74" s="57"/>
      <c r="O74" s="57"/>
      <c r="P74" s="57"/>
      <c r="Q74" s="57"/>
      <c r="R74" s="57"/>
      <c r="S74" s="57"/>
      <c r="T74" s="57"/>
      <c r="U74" s="57"/>
      <c r="V74" s="57"/>
      <c r="W74" s="191">
        <v>1</v>
      </c>
      <c r="X74" s="57"/>
      <c r="Y74" s="57"/>
      <c r="Z74" s="57"/>
      <c r="AA74" s="57"/>
      <c r="AB74" s="57"/>
      <c r="AC74" s="57"/>
      <c r="AD74" s="57"/>
      <c r="AE74" s="57"/>
      <c r="AF74" s="57">
        <v>1</v>
      </c>
      <c r="AG74" s="57">
        <v>4</v>
      </c>
      <c r="AH74" s="57">
        <v>2</v>
      </c>
      <c r="AI74" s="57"/>
      <c r="AJ74" s="57"/>
      <c r="AK74" s="57"/>
      <c r="AL74" s="57"/>
      <c r="AM74" s="57"/>
    </row>
    <row r="75" spans="1:39" s="25" customFormat="1" ht="74.25" customHeight="1" x14ac:dyDescent="0.25">
      <c r="A75" s="290"/>
      <c r="B75" s="291" t="s">
        <v>389</v>
      </c>
      <c r="C75" s="292"/>
      <c r="D75" s="293">
        <v>1</v>
      </c>
      <c r="E75" s="293"/>
      <c r="F75" s="294">
        <f>F74</f>
        <v>1</v>
      </c>
      <c r="G75" s="294">
        <f t="shared" ref="G75:AM75" si="16">G74</f>
        <v>4</v>
      </c>
      <c r="H75" s="294">
        <f t="shared" si="16"/>
        <v>1</v>
      </c>
      <c r="I75" s="294">
        <f t="shared" si="16"/>
        <v>0</v>
      </c>
      <c r="J75" s="294">
        <f t="shared" si="16"/>
        <v>0</v>
      </c>
      <c r="K75" s="294">
        <f t="shared" si="16"/>
        <v>0</v>
      </c>
      <c r="L75" s="294">
        <f t="shared" si="16"/>
        <v>0</v>
      </c>
      <c r="M75" s="294">
        <f t="shared" si="16"/>
        <v>0</v>
      </c>
      <c r="N75" s="294">
        <f t="shared" si="16"/>
        <v>0</v>
      </c>
      <c r="O75" s="294">
        <f t="shared" si="16"/>
        <v>0</v>
      </c>
      <c r="P75" s="294">
        <f t="shared" si="16"/>
        <v>0</v>
      </c>
      <c r="Q75" s="294">
        <f t="shared" si="16"/>
        <v>0</v>
      </c>
      <c r="R75" s="294">
        <f t="shared" si="16"/>
        <v>0</v>
      </c>
      <c r="S75" s="294">
        <f t="shared" si="16"/>
        <v>0</v>
      </c>
      <c r="T75" s="294">
        <f t="shared" si="16"/>
        <v>0</v>
      </c>
      <c r="U75" s="294">
        <f t="shared" si="16"/>
        <v>0</v>
      </c>
      <c r="V75" s="294">
        <f t="shared" si="16"/>
        <v>0</v>
      </c>
      <c r="W75" s="294">
        <f t="shared" si="16"/>
        <v>1</v>
      </c>
      <c r="X75" s="294">
        <f t="shared" si="16"/>
        <v>0</v>
      </c>
      <c r="Y75" s="294">
        <f t="shared" si="16"/>
        <v>0</v>
      </c>
      <c r="Z75" s="294">
        <f t="shared" si="16"/>
        <v>0</v>
      </c>
      <c r="AA75" s="294">
        <f t="shared" si="16"/>
        <v>0</v>
      </c>
      <c r="AB75" s="294">
        <f t="shared" si="16"/>
        <v>0</v>
      </c>
      <c r="AC75" s="294">
        <f t="shared" si="16"/>
        <v>0</v>
      </c>
      <c r="AD75" s="294">
        <f t="shared" si="16"/>
        <v>0</v>
      </c>
      <c r="AE75" s="294">
        <f t="shared" si="16"/>
        <v>0</v>
      </c>
      <c r="AF75" s="294">
        <f t="shared" si="16"/>
        <v>1</v>
      </c>
      <c r="AG75" s="294">
        <f>AG74</f>
        <v>4</v>
      </c>
      <c r="AH75" s="294">
        <f t="shared" si="16"/>
        <v>2</v>
      </c>
      <c r="AI75" s="294">
        <f t="shared" si="16"/>
        <v>0</v>
      </c>
      <c r="AJ75" s="294">
        <f t="shared" si="16"/>
        <v>0</v>
      </c>
      <c r="AK75" s="294">
        <f t="shared" si="16"/>
        <v>0</v>
      </c>
      <c r="AL75" s="294">
        <f t="shared" si="16"/>
        <v>0</v>
      </c>
      <c r="AM75" s="294">
        <f t="shared" si="16"/>
        <v>0</v>
      </c>
    </row>
    <row r="76" spans="1:39" ht="56.25" x14ac:dyDescent="0.25">
      <c r="A76" s="187">
        <v>54</v>
      </c>
      <c r="B76" s="108" t="s">
        <v>209</v>
      </c>
      <c r="C76" s="288" t="s">
        <v>247</v>
      </c>
      <c r="D76" s="289" t="s">
        <v>796</v>
      </c>
      <c r="E76" s="289" t="s">
        <v>297</v>
      </c>
      <c r="F76" s="57">
        <v>1</v>
      </c>
      <c r="G76" s="57">
        <v>4</v>
      </c>
      <c r="H76" s="57">
        <v>1</v>
      </c>
      <c r="I76" s="57"/>
      <c r="J76" s="57"/>
      <c r="K76" s="57"/>
      <c r="L76" s="57"/>
      <c r="M76" s="57"/>
      <c r="N76" s="57"/>
      <c r="O76" s="57"/>
      <c r="P76" s="57"/>
      <c r="Q76" s="57"/>
      <c r="R76" s="57"/>
      <c r="S76" s="57"/>
      <c r="T76" s="57"/>
      <c r="U76" s="57"/>
      <c r="V76" s="57"/>
      <c r="W76" s="191">
        <v>1</v>
      </c>
      <c r="X76" s="57"/>
      <c r="Y76" s="57"/>
      <c r="Z76" s="57"/>
      <c r="AA76" s="57"/>
      <c r="AB76" s="57"/>
      <c r="AC76" s="57"/>
      <c r="AD76" s="57"/>
      <c r="AE76" s="57"/>
      <c r="AF76" s="57">
        <v>1</v>
      </c>
      <c r="AG76" s="57">
        <v>4</v>
      </c>
      <c r="AH76" s="57">
        <v>2</v>
      </c>
      <c r="AI76" s="57"/>
      <c r="AJ76" s="57"/>
      <c r="AK76" s="57"/>
      <c r="AL76" s="57"/>
      <c r="AM76" s="57"/>
    </row>
    <row r="77" spans="1:39" ht="93.75" x14ac:dyDescent="0.25">
      <c r="A77" s="187">
        <v>55</v>
      </c>
      <c r="B77" s="108" t="s">
        <v>209</v>
      </c>
      <c r="C77" s="288" t="s">
        <v>247</v>
      </c>
      <c r="D77" s="289" t="s">
        <v>789</v>
      </c>
      <c r="E77" s="289" t="s">
        <v>298</v>
      </c>
      <c r="F77" s="57">
        <v>1</v>
      </c>
      <c r="G77" s="57">
        <v>4</v>
      </c>
      <c r="H77" s="57">
        <v>1</v>
      </c>
      <c r="I77" s="57"/>
      <c r="J77" s="57"/>
      <c r="K77" s="57"/>
      <c r="L77" s="57"/>
      <c r="M77" s="57"/>
      <c r="N77" s="57"/>
      <c r="O77" s="57">
        <v>1</v>
      </c>
      <c r="P77" s="57"/>
      <c r="Q77" s="57"/>
      <c r="R77" s="57"/>
      <c r="S77" s="57"/>
      <c r="T77" s="57"/>
      <c r="U77" s="57"/>
      <c r="V77" s="57"/>
      <c r="W77" s="191"/>
      <c r="X77" s="57"/>
      <c r="Y77" s="57"/>
      <c r="Z77" s="57"/>
      <c r="AA77" s="57"/>
      <c r="AB77" s="57">
        <v>1</v>
      </c>
      <c r="AC77" s="57"/>
      <c r="AD77" s="57"/>
      <c r="AE77" s="57"/>
      <c r="AF77" s="57">
        <v>1</v>
      </c>
      <c r="AG77" s="57">
        <v>1</v>
      </c>
      <c r="AH77" s="57">
        <v>2</v>
      </c>
      <c r="AI77" s="57"/>
      <c r="AJ77" s="57"/>
      <c r="AK77" s="57"/>
      <c r="AL77" s="57"/>
      <c r="AM77" s="57"/>
    </row>
    <row r="78" spans="1:39" ht="75" x14ac:dyDescent="0.25">
      <c r="A78" s="187">
        <v>56</v>
      </c>
      <c r="B78" s="108" t="s">
        <v>209</v>
      </c>
      <c r="C78" s="288" t="s">
        <v>782</v>
      </c>
      <c r="D78" s="289" t="s">
        <v>783</v>
      </c>
      <c r="E78" s="289" t="s">
        <v>297</v>
      </c>
      <c r="F78" s="57">
        <v>1</v>
      </c>
      <c r="G78" s="57">
        <v>5</v>
      </c>
      <c r="H78" s="57">
        <v>1</v>
      </c>
      <c r="I78" s="57"/>
      <c r="J78" s="57"/>
      <c r="K78" s="57"/>
      <c r="L78" s="57"/>
      <c r="M78" s="57"/>
      <c r="N78" s="57"/>
      <c r="O78" s="57"/>
      <c r="P78" s="57"/>
      <c r="Q78" s="57"/>
      <c r="R78" s="57"/>
      <c r="S78" s="57"/>
      <c r="T78" s="57"/>
      <c r="U78" s="57"/>
      <c r="V78" s="57"/>
      <c r="W78" s="191">
        <v>1</v>
      </c>
      <c r="X78" s="57"/>
      <c r="Y78" s="57"/>
      <c r="Z78" s="57"/>
      <c r="AA78" s="57"/>
      <c r="AB78" s="57"/>
      <c r="AC78" s="57"/>
      <c r="AD78" s="57"/>
      <c r="AE78" s="57"/>
      <c r="AF78" s="57">
        <v>1</v>
      </c>
      <c r="AG78" s="57">
        <v>5</v>
      </c>
      <c r="AH78" s="57">
        <v>2</v>
      </c>
      <c r="AI78" s="57"/>
      <c r="AJ78" s="57"/>
      <c r="AK78" s="57"/>
      <c r="AL78" s="57"/>
      <c r="AM78" s="57"/>
    </row>
    <row r="79" spans="1:39" s="25" customFormat="1" ht="72" customHeight="1" x14ac:dyDescent="0.25">
      <c r="A79" s="290"/>
      <c r="B79" s="291" t="s">
        <v>389</v>
      </c>
      <c r="C79" s="292"/>
      <c r="D79" s="293">
        <v>3</v>
      </c>
      <c r="E79" s="293"/>
      <c r="F79" s="294">
        <f>F78+F76+F77</f>
        <v>3</v>
      </c>
      <c r="G79" s="294">
        <f>G78+G76+G77</f>
        <v>13</v>
      </c>
      <c r="H79" s="294">
        <f>H78+H76+H77</f>
        <v>3</v>
      </c>
      <c r="I79" s="294">
        <f t="shared" ref="I79:AM79" si="17">I78+I76+I77</f>
        <v>0</v>
      </c>
      <c r="J79" s="294">
        <f t="shared" si="17"/>
        <v>0</v>
      </c>
      <c r="K79" s="294">
        <f t="shared" si="17"/>
        <v>0</v>
      </c>
      <c r="L79" s="294">
        <f t="shared" si="17"/>
        <v>0</v>
      </c>
      <c r="M79" s="294">
        <f t="shared" si="17"/>
        <v>0</v>
      </c>
      <c r="N79" s="294">
        <f t="shared" si="17"/>
        <v>0</v>
      </c>
      <c r="O79" s="294">
        <f t="shared" si="17"/>
        <v>1</v>
      </c>
      <c r="P79" s="294">
        <f t="shared" si="17"/>
        <v>0</v>
      </c>
      <c r="Q79" s="294">
        <f t="shared" si="17"/>
        <v>0</v>
      </c>
      <c r="R79" s="294">
        <f t="shared" si="17"/>
        <v>0</v>
      </c>
      <c r="S79" s="294">
        <f t="shared" si="17"/>
        <v>0</v>
      </c>
      <c r="T79" s="294">
        <f t="shared" si="17"/>
        <v>0</v>
      </c>
      <c r="U79" s="294">
        <f t="shared" si="17"/>
        <v>0</v>
      </c>
      <c r="V79" s="294">
        <f t="shared" si="17"/>
        <v>0</v>
      </c>
      <c r="W79" s="294">
        <f t="shared" si="17"/>
        <v>2</v>
      </c>
      <c r="X79" s="294">
        <f t="shared" si="17"/>
        <v>0</v>
      </c>
      <c r="Y79" s="294">
        <f t="shared" si="17"/>
        <v>0</v>
      </c>
      <c r="Z79" s="294">
        <f t="shared" si="17"/>
        <v>0</v>
      </c>
      <c r="AA79" s="294">
        <f t="shared" si="17"/>
        <v>0</v>
      </c>
      <c r="AB79" s="294">
        <f t="shared" si="17"/>
        <v>1</v>
      </c>
      <c r="AC79" s="294">
        <f t="shared" si="17"/>
        <v>0</v>
      </c>
      <c r="AD79" s="294">
        <f t="shared" si="17"/>
        <v>0</v>
      </c>
      <c r="AE79" s="294">
        <f t="shared" si="17"/>
        <v>0</v>
      </c>
      <c r="AF79" s="294">
        <f t="shared" si="17"/>
        <v>3</v>
      </c>
      <c r="AG79" s="294">
        <f>AG78+AG76+AG77</f>
        <v>10</v>
      </c>
      <c r="AH79" s="294">
        <f t="shared" si="17"/>
        <v>6</v>
      </c>
      <c r="AI79" s="294">
        <f t="shared" si="17"/>
        <v>0</v>
      </c>
      <c r="AJ79" s="294">
        <f t="shared" si="17"/>
        <v>0</v>
      </c>
      <c r="AK79" s="294">
        <f t="shared" si="17"/>
        <v>0</v>
      </c>
      <c r="AL79" s="294">
        <f t="shared" si="17"/>
        <v>0</v>
      </c>
      <c r="AM79" s="294">
        <f t="shared" si="17"/>
        <v>0</v>
      </c>
    </row>
    <row r="80" spans="1:39" s="25" customFormat="1" ht="72" customHeight="1" x14ac:dyDescent="0.25">
      <c r="A80" s="187">
        <v>57</v>
      </c>
      <c r="B80" s="108" t="s">
        <v>212</v>
      </c>
      <c r="C80" s="288" t="s">
        <v>253</v>
      </c>
      <c r="D80" s="289" t="s">
        <v>784</v>
      </c>
      <c r="E80" s="289" t="s">
        <v>297</v>
      </c>
      <c r="F80" s="57">
        <v>1</v>
      </c>
      <c r="G80" s="57">
        <v>4</v>
      </c>
      <c r="H80" s="57">
        <v>1</v>
      </c>
      <c r="I80" s="57"/>
      <c r="J80" s="57"/>
      <c r="K80" s="57"/>
      <c r="L80" s="57"/>
      <c r="M80" s="57"/>
      <c r="N80" s="57"/>
      <c r="O80" s="57"/>
      <c r="P80" s="57"/>
      <c r="Q80" s="57"/>
      <c r="R80" s="57"/>
      <c r="S80" s="57"/>
      <c r="T80" s="57"/>
      <c r="U80" s="57"/>
      <c r="V80" s="57"/>
      <c r="W80" s="191">
        <v>1</v>
      </c>
      <c r="X80" s="57"/>
      <c r="Y80" s="57"/>
      <c r="Z80" s="57"/>
      <c r="AA80" s="57"/>
      <c r="AB80" s="57"/>
      <c r="AC80" s="57"/>
      <c r="AD80" s="57"/>
      <c r="AE80" s="57"/>
      <c r="AF80" s="57">
        <v>1</v>
      </c>
      <c r="AG80" s="57">
        <v>4</v>
      </c>
      <c r="AH80" s="57">
        <v>2</v>
      </c>
      <c r="AI80" s="57"/>
      <c r="AJ80" s="57"/>
      <c r="AK80" s="57"/>
      <c r="AL80" s="57"/>
      <c r="AM80" s="57"/>
    </row>
    <row r="81" spans="1:39" ht="56.25" x14ac:dyDescent="0.25">
      <c r="A81" s="187">
        <v>58</v>
      </c>
      <c r="B81" s="108" t="s">
        <v>212</v>
      </c>
      <c r="C81" s="288" t="s">
        <v>785</v>
      </c>
      <c r="D81" s="289" t="s">
        <v>786</v>
      </c>
      <c r="E81" s="289" t="s">
        <v>297</v>
      </c>
      <c r="F81" s="57">
        <v>1</v>
      </c>
      <c r="G81" s="57">
        <v>4</v>
      </c>
      <c r="H81" s="57">
        <v>1</v>
      </c>
      <c r="I81" s="57"/>
      <c r="J81" s="57"/>
      <c r="K81" s="57"/>
      <c r="L81" s="57"/>
      <c r="M81" s="57"/>
      <c r="N81" s="57"/>
      <c r="O81" s="57"/>
      <c r="P81" s="57"/>
      <c r="Q81" s="57"/>
      <c r="R81" s="57"/>
      <c r="S81" s="57"/>
      <c r="T81" s="57"/>
      <c r="U81" s="57"/>
      <c r="V81" s="57"/>
      <c r="W81" s="191">
        <v>1</v>
      </c>
      <c r="X81" s="57"/>
      <c r="Y81" s="57"/>
      <c r="Z81" s="57"/>
      <c r="AA81" s="57"/>
      <c r="AB81" s="57"/>
      <c r="AC81" s="57"/>
      <c r="AD81" s="57"/>
      <c r="AE81" s="57"/>
      <c r="AF81" s="57">
        <v>1</v>
      </c>
      <c r="AG81" s="57">
        <v>4</v>
      </c>
      <c r="AH81" s="57">
        <v>2</v>
      </c>
      <c r="AI81" s="57"/>
      <c r="AJ81" s="57"/>
      <c r="AK81" s="57"/>
      <c r="AL81" s="57"/>
      <c r="AM81" s="57"/>
    </row>
    <row r="82" spans="1:39" s="25" customFormat="1" ht="72" customHeight="1" x14ac:dyDescent="0.25">
      <c r="A82" s="290"/>
      <c r="B82" s="291" t="s">
        <v>389</v>
      </c>
      <c r="C82" s="292"/>
      <c r="D82" s="293">
        <v>2</v>
      </c>
      <c r="E82" s="293"/>
      <c r="F82" s="294">
        <f>F81+F80</f>
        <v>2</v>
      </c>
      <c r="G82" s="294">
        <f t="shared" ref="G82:AM82" si="18">G81+G80</f>
        <v>8</v>
      </c>
      <c r="H82" s="294">
        <f t="shared" si="18"/>
        <v>2</v>
      </c>
      <c r="I82" s="294">
        <f t="shared" si="18"/>
        <v>0</v>
      </c>
      <c r="J82" s="294">
        <f t="shared" si="18"/>
        <v>0</v>
      </c>
      <c r="K82" s="294">
        <f t="shared" si="18"/>
        <v>0</v>
      </c>
      <c r="L82" s="294">
        <f t="shared" si="18"/>
        <v>0</v>
      </c>
      <c r="M82" s="294">
        <f t="shared" si="18"/>
        <v>0</v>
      </c>
      <c r="N82" s="294">
        <f t="shared" si="18"/>
        <v>0</v>
      </c>
      <c r="O82" s="294">
        <f t="shared" si="18"/>
        <v>0</v>
      </c>
      <c r="P82" s="294">
        <f t="shared" si="18"/>
        <v>0</v>
      </c>
      <c r="Q82" s="294">
        <f t="shared" si="18"/>
        <v>0</v>
      </c>
      <c r="R82" s="294">
        <f t="shared" si="18"/>
        <v>0</v>
      </c>
      <c r="S82" s="294">
        <f t="shared" si="18"/>
        <v>0</v>
      </c>
      <c r="T82" s="294">
        <f t="shared" si="18"/>
        <v>0</v>
      </c>
      <c r="U82" s="294">
        <f t="shared" si="18"/>
        <v>0</v>
      </c>
      <c r="V82" s="294">
        <f t="shared" si="18"/>
        <v>0</v>
      </c>
      <c r="W82" s="294">
        <f t="shared" si="18"/>
        <v>2</v>
      </c>
      <c r="X82" s="294">
        <f t="shared" si="18"/>
        <v>0</v>
      </c>
      <c r="Y82" s="294">
        <f t="shared" si="18"/>
        <v>0</v>
      </c>
      <c r="Z82" s="294">
        <f t="shared" si="18"/>
        <v>0</v>
      </c>
      <c r="AA82" s="294">
        <f t="shared" si="18"/>
        <v>0</v>
      </c>
      <c r="AB82" s="294">
        <f t="shared" si="18"/>
        <v>0</v>
      </c>
      <c r="AC82" s="294">
        <f t="shared" si="18"/>
        <v>0</v>
      </c>
      <c r="AD82" s="294">
        <f t="shared" si="18"/>
        <v>0</v>
      </c>
      <c r="AE82" s="294">
        <f t="shared" si="18"/>
        <v>0</v>
      </c>
      <c r="AF82" s="294">
        <f t="shared" si="18"/>
        <v>2</v>
      </c>
      <c r="AG82" s="294">
        <f>AG81+AG80</f>
        <v>8</v>
      </c>
      <c r="AH82" s="294">
        <f t="shared" si="18"/>
        <v>4</v>
      </c>
      <c r="AI82" s="294">
        <f t="shared" si="18"/>
        <v>0</v>
      </c>
      <c r="AJ82" s="294">
        <f t="shared" si="18"/>
        <v>0</v>
      </c>
      <c r="AK82" s="294">
        <f t="shared" si="18"/>
        <v>0</v>
      </c>
      <c r="AL82" s="294">
        <f t="shared" si="18"/>
        <v>0</v>
      </c>
      <c r="AM82" s="294">
        <f t="shared" si="18"/>
        <v>0</v>
      </c>
    </row>
    <row r="83" spans="1:39" ht="75" x14ac:dyDescent="0.25">
      <c r="A83" s="187">
        <v>59</v>
      </c>
      <c r="B83" s="108" t="s">
        <v>438</v>
      </c>
      <c r="C83" s="288" t="s">
        <v>296</v>
      </c>
      <c r="D83" s="289" t="s">
        <v>798</v>
      </c>
      <c r="E83" s="289" t="s">
        <v>297</v>
      </c>
      <c r="F83" s="57">
        <v>1</v>
      </c>
      <c r="G83" s="57">
        <v>5</v>
      </c>
      <c r="H83" s="57">
        <v>1</v>
      </c>
      <c r="I83" s="57"/>
      <c r="J83" s="57"/>
      <c r="K83" s="57"/>
      <c r="L83" s="57"/>
      <c r="M83" s="57"/>
      <c r="N83" s="57"/>
      <c r="O83" s="57"/>
      <c r="P83" s="57"/>
      <c r="Q83" s="57"/>
      <c r="R83" s="57"/>
      <c r="S83" s="57"/>
      <c r="T83" s="57"/>
      <c r="U83" s="57"/>
      <c r="V83" s="57"/>
      <c r="W83" s="191">
        <v>1</v>
      </c>
      <c r="X83" s="57"/>
      <c r="Y83" s="57"/>
      <c r="Z83" s="57"/>
      <c r="AA83" s="57"/>
      <c r="AB83" s="57"/>
      <c r="AC83" s="57"/>
      <c r="AD83" s="57"/>
      <c r="AE83" s="57">
        <v>1</v>
      </c>
      <c r="AF83" s="57">
        <v>1</v>
      </c>
      <c r="AG83" s="57">
        <v>5</v>
      </c>
      <c r="AH83" s="57">
        <v>2</v>
      </c>
      <c r="AI83" s="57"/>
      <c r="AJ83" s="57"/>
      <c r="AK83" s="57"/>
      <c r="AL83" s="57"/>
      <c r="AM83" s="57"/>
    </row>
    <row r="84" spans="1:39" s="25" customFormat="1" ht="63" x14ac:dyDescent="0.25">
      <c r="A84" s="290"/>
      <c r="B84" s="291" t="s">
        <v>389</v>
      </c>
      <c r="C84" s="292"/>
      <c r="D84" s="293">
        <v>1</v>
      </c>
      <c r="E84" s="293"/>
      <c r="F84" s="294">
        <v>1</v>
      </c>
      <c r="G84" s="294">
        <v>5</v>
      </c>
      <c r="H84" s="294">
        <v>1</v>
      </c>
      <c r="I84" s="294"/>
      <c r="J84" s="294"/>
      <c r="K84" s="294"/>
      <c r="L84" s="294"/>
      <c r="M84" s="294"/>
      <c r="N84" s="294"/>
      <c r="O84" s="294"/>
      <c r="P84" s="294"/>
      <c r="Q84" s="294"/>
      <c r="R84" s="294"/>
      <c r="S84" s="294"/>
      <c r="T84" s="294"/>
      <c r="U84" s="294"/>
      <c r="V84" s="294"/>
      <c r="W84" s="358">
        <v>1</v>
      </c>
      <c r="X84" s="294"/>
      <c r="Y84" s="294"/>
      <c r="Z84" s="294"/>
      <c r="AA84" s="294"/>
      <c r="AB84" s="294"/>
      <c r="AC84" s="294"/>
      <c r="AD84" s="294"/>
      <c r="AE84" s="294">
        <v>1</v>
      </c>
      <c r="AF84" s="294">
        <v>1</v>
      </c>
      <c r="AG84" s="294">
        <v>5</v>
      </c>
      <c r="AH84" s="294">
        <v>2</v>
      </c>
      <c r="AI84" s="294"/>
      <c r="AJ84" s="294"/>
      <c r="AK84" s="294"/>
      <c r="AL84" s="294"/>
      <c r="AM84" s="294"/>
    </row>
    <row r="85" spans="1:39" ht="93.75" x14ac:dyDescent="0.25">
      <c r="A85" s="187">
        <v>60</v>
      </c>
      <c r="B85" s="108" t="s">
        <v>213</v>
      </c>
      <c r="C85" s="288" t="s">
        <v>296</v>
      </c>
      <c r="D85" s="289" t="s">
        <v>793</v>
      </c>
      <c r="E85" s="289" t="s">
        <v>298</v>
      </c>
      <c r="F85" s="57">
        <v>1</v>
      </c>
      <c r="G85" s="57">
        <v>4</v>
      </c>
      <c r="H85" s="57">
        <v>1</v>
      </c>
      <c r="I85" s="57"/>
      <c r="J85" s="57"/>
      <c r="K85" s="57"/>
      <c r="L85" s="57"/>
      <c r="M85" s="57"/>
      <c r="N85" s="57"/>
      <c r="O85" s="57">
        <v>1</v>
      </c>
      <c r="P85" s="57"/>
      <c r="Q85" s="57"/>
      <c r="R85" s="57"/>
      <c r="S85" s="57"/>
      <c r="T85" s="57"/>
      <c r="U85" s="57"/>
      <c r="V85" s="57"/>
      <c r="W85" s="191"/>
      <c r="X85" s="57"/>
      <c r="Y85" s="57"/>
      <c r="Z85" s="57"/>
      <c r="AA85" s="57"/>
      <c r="AB85" s="57">
        <v>1</v>
      </c>
      <c r="AC85" s="57"/>
      <c r="AD85" s="57"/>
      <c r="AE85" s="57"/>
      <c r="AF85" s="57">
        <v>1</v>
      </c>
      <c r="AG85" s="57">
        <v>1</v>
      </c>
      <c r="AH85" s="57">
        <v>2</v>
      </c>
      <c r="AI85" s="57"/>
      <c r="AJ85" s="57"/>
      <c r="AK85" s="57"/>
      <c r="AL85" s="57"/>
      <c r="AM85" s="57"/>
    </row>
    <row r="86" spans="1:39" ht="56.25" x14ac:dyDescent="0.25">
      <c r="A86" s="187">
        <v>61</v>
      </c>
      <c r="B86" s="108" t="s">
        <v>213</v>
      </c>
      <c r="C86" s="288" t="s">
        <v>637</v>
      </c>
      <c r="D86" s="289" t="s">
        <v>787</v>
      </c>
      <c r="E86" s="289" t="s">
        <v>297</v>
      </c>
      <c r="F86" s="57">
        <v>1</v>
      </c>
      <c r="G86" s="57">
        <v>4</v>
      </c>
      <c r="H86" s="57">
        <v>1</v>
      </c>
      <c r="I86" s="57"/>
      <c r="J86" s="57"/>
      <c r="K86" s="57"/>
      <c r="L86" s="57"/>
      <c r="M86" s="57"/>
      <c r="N86" s="57"/>
      <c r="O86" s="57"/>
      <c r="P86" s="57"/>
      <c r="Q86" s="57"/>
      <c r="R86" s="57"/>
      <c r="S86" s="57"/>
      <c r="T86" s="57"/>
      <c r="U86" s="57"/>
      <c r="V86" s="57"/>
      <c r="W86" s="191">
        <v>1</v>
      </c>
      <c r="X86" s="57"/>
      <c r="Y86" s="57"/>
      <c r="Z86" s="57"/>
      <c r="AA86" s="57"/>
      <c r="AB86" s="57"/>
      <c r="AC86" s="57"/>
      <c r="AD86" s="57"/>
      <c r="AE86" s="57"/>
      <c r="AF86" s="57">
        <v>1</v>
      </c>
      <c r="AG86" s="57">
        <v>4</v>
      </c>
      <c r="AH86" s="57">
        <v>2</v>
      </c>
      <c r="AI86" s="57"/>
      <c r="AJ86" s="57"/>
      <c r="AK86" s="57"/>
      <c r="AL86" s="57"/>
      <c r="AM86" s="57"/>
    </row>
    <row r="87" spans="1:39" ht="56.25" x14ac:dyDescent="0.25">
      <c r="A87" s="187">
        <v>62</v>
      </c>
      <c r="B87" s="108" t="s">
        <v>213</v>
      </c>
      <c r="C87" s="288" t="s">
        <v>637</v>
      </c>
      <c r="D87" s="289" t="s">
        <v>788</v>
      </c>
      <c r="E87" s="289" t="s">
        <v>297</v>
      </c>
      <c r="F87" s="57">
        <v>1</v>
      </c>
      <c r="G87" s="57">
        <v>4</v>
      </c>
      <c r="H87" s="57">
        <v>1</v>
      </c>
      <c r="I87" s="57"/>
      <c r="J87" s="57"/>
      <c r="K87" s="57"/>
      <c r="L87" s="57"/>
      <c r="M87" s="57"/>
      <c r="N87" s="57"/>
      <c r="O87" s="57"/>
      <c r="P87" s="57"/>
      <c r="Q87" s="57"/>
      <c r="R87" s="57"/>
      <c r="S87" s="57"/>
      <c r="T87" s="57"/>
      <c r="U87" s="57"/>
      <c r="V87" s="57"/>
      <c r="W87" s="191">
        <v>1</v>
      </c>
      <c r="X87" s="57"/>
      <c r="Y87" s="57"/>
      <c r="Z87" s="57"/>
      <c r="AA87" s="57"/>
      <c r="AB87" s="57"/>
      <c r="AC87" s="57"/>
      <c r="AD87" s="57"/>
      <c r="AE87" s="57"/>
      <c r="AF87" s="57">
        <v>1</v>
      </c>
      <c r="AG87" s="57">
        <v>4</v>
      </c>
      <c r="AH87" s="57">
        <v>2</v>
      </c>
      <c r="AI87" s="57"/>
      <c r="AJ87" s="57"/>
      <c r="AK87" s="57"/>
      <c r="AL87" s="57"/>
      <c r="AM87" s="57"/>
    </row>
    <row r="88" spans="1:39" s="25" customFormat="1" ht="72" customHeight="1" x14ac:dyDescent="0.25">
      <c r="A88" s="290"/>
      <c r="B88" s="291" t="s">
        <v>389</v>
      </c>
      <c r="C88" s="292"/>
      <c r="D88" s="293">
        <v>3</v>
      </c>
      <c r="E88" s="293"/>
      <c r="F88" s="294">
        <f>SUM(F85:F87)</f>
        <v>3</v>
      </c>
      <c r="G88" s="294">
        <f t="shared" ref="G88:AM88" si="19">SUM(G85:G87)</f>
        <v>12</v>
      </c>
      <c r="H88" s="294">
        <f t="shared" si="19"/>
        <v>3</v>
      </c>
      <c r="I88" s="294">
        <f t="shared" si="19"/>
        <v>0</v>
      </c>
      <c r="J88" s="294">
        <f t="shared" si="19"/>
        <v>0</v>
      </c>
      <c r="K88" s="294">
        <f t="shared" si="19"/>
        <v>0</v>
      </c>
      <c r="L88" s="294">
        <f t="shared" si="19"/>
        <v>0</v>
      </c>
      <c r="M88" s="294">
        <f t="shared" si="19"/>
        <v>0</v>
      </c>
      <c r="N88" s="294">
        <f t="shared" si="19"/>
        <v>0</v>
      </c>
      <c r="O88" s="294">
        <f t="shared" si="19"/>
        <v>1</v>
      </c>
      <c r="P88" s="294">
        <f t="shared" si="19"/>
        <v>0</v>
      </c>
      <c r="Q88" s="294">
        <f t="shared" si="19"/>
        <v>0</v>
      </c>
      <c r="R88" s="294">
        <f t="shared" si="19"/>
        <v>0</v>
      </c>
      <c r="S88" s="294">
        <f t="shared" si="19"/>
        <v>0</v>
      </c>
      <c r="T88" s="294">
        <f t="shared" si="19"/>
        <v>0</v>
      </c>
      <c r="U88" s="294">
        <f t="shared" si="19"/>
        <v>0</v>
      </c>
      <c r="V88" s="294">
        <f t="shared" si="19"/>
        <v>0</v>
      </c>
      <c r="W88" s="294">
        <f t="shared" si="19"/>
        <v>2</v>
      </c>
      <c r="X88" s="294">
        <f t="shared" si="19"/>
        <v>0</v>
      </c>
      <c r="Y88" s="294">
        <f t="shared" si="19"/>
        <v>0</v>
      </c>
      <c r="Z88" s="294">
        <f t="shared" si="19"/>
        <v>0</v>
      </c>
      <c r="AA88" s="294">
        <f t="shared" si="19"/>
        <v>0</v>
      </c>
      <c r="AB88" s="294">
        <f t="shared" si="19"/>
        <v>1</v>
      </c>
      <c r="AC88" s="294">
        <f t="shared" si="19"/>
        <v>0</v>
      </c>
      <c r="AD88" s="294">
        <f t="shared" si="19"/>
        <v>0</v>
      </c>
      <c r="AE88" s="294">
        <f t="shared" si="19"/>
        <v>0</v>
      </c>
      <c r="AF88" s="294">
        <f t="shared" si="19"/>
        <v>3</v>
      </c>
      <c r="AG88" s="294">
        <f t="shared" si="19"/>
        <v>9</v>
      </c>
      <c r="AH88" s="294">
        <f t="shared" si="19"/>
        <v>6</v>
      </c>
      <c r="AI88" s="294">
        <f t="shared" si="19"/>
        <v>0</v>
      </c>
      <c r="AJ88" s="294">
        <f t="shared" si="19"/>
        <v>0</v>
      </c>
      <c r="AK88" s="294">
        <f t="shared" si="19"/>
        <v>0</v>
      </c>
      <c r="AL88" s="294">
        <f t="shared" si="19"/>
        <v>0</v>
      </c>
      <c r="AM88" s="294">
        <f t="shared" si="19"/>
        <v>0</v>
      </c>
    </row>
    <row r="89" spans="1:39" s="186" customFormat="1" ht="56.25" x14ac:dyDescent="0.3">
      <c r="A89" s="296" t="s">
        <v>181</v>
      </c>
      <c r="B89" s="297"/>
      <c r="C89" s="297"/>
      <c r="D89" s="298">
        <f>D84+D88+D82+D79+D75+D73+D69+D62+D58+D54+D52+D49+D45+D42+D38+D35+D26+D22+D20+D13+D7</f>
        <v>62</v>
      </c>
      <c r="E89" s="298"/>
      <c r="F89" s="298">
        <f>F84+F88+F82+F79+F75+F73+F69+F62+F58+F54+F52+F49+F45+F42+F38+F35+F26+F22+F20+F13+F7</f>
        <v>62</v>
      </c>
      <c r="G89" s="298">
        <f t="shared" ref="G89:AM89" si="20">G84+G88+G82+G79+G75+G73+G69+G62+G58+G54+G52+G49+G45+G42+G38+G35+G26+G22+G20+G13+G7</f>
        <v>306</v>
      </c>
      <c r="H89" s="298">
        <f t="shared" si="20"/>
        <v>62</v>
      </c>
      <c r="I89" s="298">
        <f t="shared" si="20"/>
        <v>0</v>
      </c>
      <c r="J89" s="298">
        <f t="shared" si="20"/>
        <v>0</v>
      </c>
      <c r="K89" s="298">
        <f t="shared" si="20"/>
        <v>0</v>
      </c>
      <c r="L89" s="298">
        <f t="shared" si="20"/>
        <v>0</v>
      </c>
      <c r="M89" s="298">
        <f t="shared" si="20"/>
        <v>0</v>
      </c>
      <c r="N89" s="298">
        <f t="shared" si="20"/>
        <v>0</v>
      </c>
      <c r="O89" s="298">
        <f t="shared" si="20"/>
        <v>11</v>
      </c>
      <c r="P89" s="298">
        <f t="shared" si="20"/>
        <v>0</v>
      </c>
      <c r="Q89" s="298">
        <f t="shared" si="20"/>
        <v>0</v>
      </c>
      <c r="R89" s="298">
        <f t="shared" si="20"/>
        <v>0</v>
      </c>
      <c r="S89" s="298">
        <f t="shared" si="20"/>
        <v>0</v>
      </c>
      <c r="T89" s="298">
        <f t="shared" si="20"/>
        <v>0</v>
      </c>
      <c r="U89" s="298">
        <f t="shared" si="20"/>
        <v>0</v>
      </c>
      <c r="V89" s="298">
        <f t="shared" si="20"/>
        <v>0</v>
      </c>
      <c r="W89" s="298">
        <f t="shared" si="20"/>
        <v>52</v>
      </c>
      <c r="X89" s="298">
        <f t="shared" si="20"/>
        <v>0</v>
      </c>
      <c r="Y89" s="298">
        <f t="shared" si="20"/>
        <v>0</v>
      </c>
      <c r="Z89" s="298">
        <f t="shared" si="20"/>
        <v>0</v>
      </c>
      <c r="AA89" s="298">
        <f t="shared" si="20"/>
        <v>0</v>
      </c>
      <c r="AB89" s="298">
        <f t="shared" si="20"/>
        <v>9</v>
      </c>
      <c r="AC89" s="298">
        <f t="shared" si="20"/>
        <v>0</v>
      </c>
      <c r="AD89" s="298">
        <f t="shared" si="20"/>
        <v>0</v>
      </c>
      <c r="AE89" s="298">
        <f t="shared" si="20"/>
        <v>14</v>
      </c>
      <c r="AF89" s="298">
        <f t="shared" si="20"/>
        <v>62</v>
      </c>
      <c r="AG89" s="298">
        <f t="shared" si="20"/>
        <v>265</v>
      </c>
      <c r="AH89" s="298">
        <f t="shared" si="20"/>
        <v>124</v>
      </c>
      <c r="AI89" s="298">
        <f t="shared" si="20"/>
        <v>0</v>
      </c>
      <c r="AJ89" s="298">
        <f t="shared" si="20"/>
        <v>0</v>
      </c>
      <c r="AK89" s="298">
        <f t="shared" si="20"/>
        <v>0</v>
      </c>
      <c r="AL89" s="298">
        <f t="shared" si="20"/>
        <v>0</v>
      </c>
      <c r="AM89" s="298">
        <f t="shared" si="20"/>
        <v>0</v>
      </c>
    </row>
    <row r="90" spans="1:39" ht="18.75" x14ac:dyDescent="0.3">
      <c r="A90" s="109"/>
      <c r="B90" s="110"/>
      <c r="C90" s="110"/>
      <c r="D90" s="111"/>
      <c r="E90" s="112"/>
      <c r="F90" s="113"/>
      <c r="G90" s="113"/>
      <c r="H90" s="113"/>
      <c r="I90" s="269"/>
      <c r="J90" s="269"/>
      <c r="K90" s="269"/>
      <c r="L90" s="269"/>
      <c r="M90" s="269"/>
      <c r="N90" s="114"/>
      <c r="O90" s="111"/>
      <c r="P90" s="114"/>
      <c r="Q90" s="114"/>
      <c r="R90" s="114"/>
      <c r="S90" s="114"/>
      <c r="T90" s="114"/>
      <c r="U90" s="269"/>
      <c r="V90" s="269"/>
      <c r="W90" s="270"/>
      <c r="X90" s="269"/>
      <c r="Y90" s="270"/>
      <c r="Z90" s="270"/>
      <c r="AA90" s="269"/>
      <c r="AB90" s="270"/>
      <c r="AD90" s="111"/>
      <c r="AE90" s="111"/>
      <c r="AF90" s="111"/>
      <c r="AG90" s="111"/>
      <c r="AH90" s="111"/>
      <c r="AI90" s="114"/>
      <c r="AJ90" s="114"/>
      <c r="AK90" s="114"/>
      <c r="AL90" s="114"/>
      <c r="AM90" s="114"/>
    </row>
    <row r="91" spans="1:39" x14ac:dyDescent="0.25">
      <c r="A91" s="41"/>
      <c r="B91" s="41"/>
      <c r="C91" s="41"/>
      <c r="D91" s="41"/>
      <c r="E91" s="41"/>
      <c r="F91" s="41"/>
      <c r="G91" s="41"/>
      <c r="H91" s="41"/>
      <c r="I91" s="267"/>
      <c r="J91" s="267"/>
      <c r="K91" s="267"/>
      <c r="L91" s="267"/>
      <c r="M91" s="267"/>
      <c r="N91" s="41"/>
      <c r="O91" s="41"/>
      <c r="P91" s="41"/>
      <c r="Q91" s="41"/>
      <c r="R91" s="41"/>
      <c r="S91" s="41"/>
      <c r="T91" s="41"/>
      <c r="U91" s="267"/>
      <c r="V91" s="267"/>
      <c r="W91" s="267"/>
      <c r="X91" s="267"/>
      <c r="Y91" s="267"/>
      <c r="Z91" s="267"/>
      <c r="AA91" s="267"/>
      <c r="AB91" s="267"/>
      <c r="AD91" s="41"/>
      <c r="AE91" s="41"/>
      <c r="AF91" s="41"/>
      <c r="AG91" s="41"/>
      <c r="AH91" s="41"/>
      <c r="AI91" s="41"/>
      <c r="AJ91" s="41"/>
      <c r="AK91" s="41"/>
      <c r="AL91" s="41"/>
      <c r="AM91" s="41"/>
    </row>
    <row r="92" spans="1:39" x14ac:dyDescent="0.25">
      <c r="A92" s="41"/>
      <c r="B92" s="39" t="s">
        <v>49</v>
      </c>
      <c r="C92" s="90"/>
      <c r="D92" s="366" t="s">
        <v>305</v>
      </c>
      <c r="E92" s="366"/>
      <c r="F92" s="90"/>
      <c r="G92" s="90"/>
      <c r="H92" s="90"/>
      <c r="I92" s="265"/>
      <c r="J92" s="265"/>
      <c r="K92" s="265"/>
      <c r="L92" s="265"/>
      <c r="M92" s="265"/>
      <c r="N92" s="106"/>
      <c r="O92" s="41"/>
      <c r="P92" s="41"/>
      <c r="Q92" s="41"/>
      <c r="R92" s="41"/>
      <c r="S92" s="41"/>
      <c r="T92" s="41"/>
      <c r="U92" s="267"/>
      <c r="V92" s="267"/>
      <c r="W92" s="267"/>
      <c r="X92" s="267"/>
      <c r="Y92" s="267"/>
      <c r="Z92" s="267"/>
      <c r="AA92" s="267"/>
      <c r="AB92" s="267"/>
      <c r="AD92" s="41"/>
      <c r="AE92" s="41"/>
      <c r="AF92" s="41"/>
      <c r="AG92" s="41"/>
      <c r="AH92" s="41"/>
      <c r="AI92" s="366"/>
      <c r="AJ92" s="366"/>
      <c r="AK92" s="366"/>
      <c r="AL92" s="366"/>
      <c r="AM92" s="366"/>
    </row>
    <row r="93" spans="1:39" x14ac:dyDescent="0.25">
      <c r="A93" s="41"/>
      <c r="B93" s="39" t="s">
        <v>50</v>
      </c>
      <c r="C93" s="41"/>
      <c r="D93" s="374" t="s">
        <v>71</v>
      </c>
      <c r="E93" s="374"/>
      <c r="F93" s="90"/>
      <c r="G93" s="90"/>
      <c r="H93" s="90"/>
      <c r="I93" s="265"/>
      <c r="J93" s="265"/>
      <c r="K93" s="266"/>
      <c r="L93" s="265"/>
      <c r="M93" s="265"/>
      <c r="N93" s="41"/>
      <c r="O93" s="41"/>
      <c r="P93" s="41"/>
      <c r="Q93" s="41"/>
      <c r="R93" s="41"/>
      <c r="S93" s="41"/>
      <c r="T93" s="41"/>
      <c r="U93" s="267"/>
      <c r="V93" s="267"/>
      <c r="W93" s="267"/>
      <c r="X93" s="267"/>
      <c r="Y93" s="267"/>
      <c r="Z93" s="267"/>
      <c r="AA93" s="267"/>
      <c r="AB93" s="267"/>
      <c r="AD93" s="41"/>
      <c r="AE93" s="41"/>
      <c r="AF93" s="41"/>
      <c r="AG93" s="41"/>
      <c r="AH93" s="41"/>
      <c r="AI93" s="404" t="s">
        <v>48</v>
      </c>
      <c r="AJ93" s="404"/>
      <c r="AK93" s="404"/>
      <c r="AL93" s="404"/>
      <c r="AM93" s="404"/>
    </row>
    <row r="94" spans="1:39" x14ac:dyDescent="0.25">
      <c r="A94" s="41"/>
      <c r="B94" s="39"/>
      <c r="C94" s="41"/>
      <c r="D94" s="101"/>
      <c r="E94" s="101"/>
      <c r="F94" s="90"/>
      <c r="G94" s="90"/>
      <c r="H94" s="90"/>
      <c r="I94" s="265"/>
      <c r="J94" s="266"/>
      <c r="K94" s="266"/>
      <c r="L94" s="266"/>
      <c r="M94" s="266"/>
      <c r="N94" s="41"/>
      <c r="O94" s="41"/>
      <c r="P94" s="41"/>
      <c r="Q94" s="41"/>
      <c r="R94" s="41"/>
      <c r="S94" s="41"/>
      <c r="T94" s="41"/>
      <c r="U94" s="267"/>
      <c r="V94" s="267"/>
      <c r="W94" s="267"/>
      <c r="X94" s="267"/>
      <c r="Y94" s="267"/>
      <c r="Z94" s="267"/>
      <c r="AA94" s="267"/>
      <c r="AB94" s="267"/>
      <c r="AD94" s="41"/>
      <c r="AE94" s="41"/>
      <c r="AF94" s="41"/>
      <c r="AG94" s="41"/>
      <c r="AH94" s="41"/>
      <c r="AI94" s="41"/>
      <c r="AJ94" s="41"/>
      <c r="AK94" s="41"/>
      <c r="AL94" s="41"/>
      <c r="AM94" s="41"/>
    </row>
    <row r="95" spans="1:39" x14ac:dyDescent="0.25">
      <c r="A95" s="41"/>
      <c r="B95" s="39" t="s">
        <v>44</v>
      </c>
      <c r="C95" s="90"/>
      <c r="D95" s="366" t="s">
        <v>183</v>
      </c>
      <c r="E95" s="366"/>
      <c r="F95" s="90"/>
      <c r="G95" s="90"/>
      <c r="H95" s="90"/>
      <c r="I95" s="265"/>
      <c r="J95" s="266"/>
      <c r="K95" s="266"/>
      <c r="L95" s="266"/>
      <c r="M95" s="266"/>
      <c r="N95" s="41"/>
      <c r="O95" s="41"/>
      <c r="P95" s="366" t="s">
        <v>425</v>
      </c>
      <c r="Q95" s="366"/>
      <c r="R95" s="366"/>
      <c r="S95" s="366"/>
      <c r="T95" s="366"/>
      <c r="U95" s="366"/>
      <c r="V95" s="366"/>
      <c r="W95" s="366"/>
      <c r="X95" s="267"/>
      <c r="Y95" s="267"/>
      <c r="Z95" s="267"/>
      <c r="AA95" s="267"/>
      <c r="AB95" s="267"/>
      <c r="AD95" s="41"/>
      <c r="AE95" s="41"/>
      <c r="AF95" s="41"/>
      <c r="AG95" s="41"/>
      <c r="AH95" s="41"/>
      <c r="AI95" s="366"/>
      <c r="AJ95" s="366"/>
      <c r="AK95" s="366"/>
      <c r="AL95" s="366"/>
      <c r="AM95" s="366"/>
    </row>
    <row r="96" spans="1:39" x14ac:dyDescent="0.25">
      <c r="A96" s="41"/>
      <c r="B96" s="39" t="s">
        <v>45</v>
      </c>
      <c r="C96" s="41"/>
      <c r="D96" s="374" t="s">
        <v>52</v>
      </c>
      <c r="E96" s="374"/>
      <c r="F96" s="90"/>
      <c r="G96" s="387"/>
      <c r="H96" s="387"/>
      <c r="I96" s="387"/>
      <c r="J96" s="387"/>
      <c r="K96" s="387"/>
      <c r="L96" s="387"/>
      <c r="M96" s="387"/>
      <c r="N96" s="41"/>
      <c r="O96" s="41"/>
      <c r="P96" s="41"/>
      <c r="Q96" s="387" t="s">
        <v>54</v>
      </c>
      <c r="R96" s="387"/>
      <c r="S96" s="387"/>
      <c r="T96" s="387"/>
      <c r="U96" s="387"/>
      <c r="V96" s="387"/>
      <c r="W96" s="387"/>
      <c r="X96" s="267"/>
      <c r="Y96" s="267"/>
      <c r="Z96" s="267"/>
      <c r="AA96" s="267"/>
      <c r="AB96" s="267"/>
      <c r="AD96" s="41"/>
      <c r="AE96" s="41"/>
      <c r="AF96" s="41"/>
      <c r="AG96" s="41"/>
      <c r="AH96" s="41"/>
      <c r="AI96" s="404" t="s">
        <v>48</v>
      </c>
      <c r="AJ96" s="404"/>
      <c r="AK96" s="404"/>
      <c r="AL96" s="404"/>
      <c r="AM96" s="404"/>
    </row>
    <row r="97" spans="1:39" x14ac:dyDescent="0.25">
      <c r="A97" s="41"/>
      <c r="B97" s="39" t="s">
        <v>55</v>
      </c>
      <c r="C97" s="41"/>
      <c r="D97" s="41"/>
      <c r="E97" s="41"/>
      <c r="F97" s="40"/>
      <c r="G97" s="90"/>
      <c r="H97" s="40"/>
      <c r="I97" s="265"/>
      <c r="J97" s="265"/>
      <c r="K97" s="265"/>
      <c r="L97" s="265"/>
      <c r="M97" s="265"/>
      <c r="N97" s="106"/>
      <c r="O97" s="41"/>
      <c r="P97" s="41"/>
      <c r="Q97" s="41"/>
      <c r="R97" s="41"/>
      <c r="S97" s="41"/>
      <c r="T97" s="41"/>
      <c r="U97" s="267"/>
      <c r="V97" s="267"/>
      <c r="W97" s="267"/>
      <c r="X97" s="267"/>
      <c r="Y97" s="267"/>
      <c r="Z97" s="267"/>
      <c r="AA97" s="267"/>
      <c r="AB97" s="267"/>
      <c r="AD97" s="41"/>
      <c r="AE97" s="41"/>
      <c r="AF97" s="41"/>
      <c r="AG97" s="41"/>
      <c r="AH97" s="41"/>
      <c r="AI97" s="106"/>
      <c r="AJ97" s="41"/>
      <c r="AK97" s="41"/>
      <c r="AL97" s="41"/>
      <c r="AM97" s="41"/>
    </row>
    <row r="98" spans="1:39" x14ac:dyDescent="0.25">
      <c r="A98" s="41"/>
      <c r="B98" s="39" t="s">
        <v>53</v>
      </c>
      <c r="C98" s="41"/>
      <c r="D98" s="388" t="s">
        <v>184</v>
      </c>
      <c r="E98" s="388"/>
      <c r="F98" s="90"/>
      <c r="G98" s="90"/>
      <c r="H98" s="90"/>
      <c r="I98" s="265"/>
      <c r="J98" s="267"/>
      <c r="K98" s="266"/>
      <c r="L98" s="267"/>
      <c r="M98" s="387"/>
      <c r="N98" s="387"/>
      <c r="O98" s="41"/>
      <c r="P98" s="41"/>
      <c r="Q98" s="41"/>
      <c r="R98" s="41"/>
      <c r="S98" s="41"/>
      <c r="T98" s="41"/>
      <c r="U98" s="267"/>
      <c r="V98" s="267"/>
      <c r="W98" s="267"/>
      <c r="X98" s="267"/>
      <c r="Y98" s="267"/>
      <c r="Z98" s="267"/>
      <c r="AA98" s="267"/>
      <c r="AB98" s="267"/>
      <c r="AD98" s="41"/>
      <c r="AE98" s="41"/>
      <c r="AF98" s="41"/>
      <c r="AG98" s="41"/>
      <c r="AH98" s="41"/>
      <c r="AI98" s="366" t="s">
        <v>971</v>
      </c>
      <c r="AJ98" s="366"/>
      <c r="AK98" s="366"/>
      <c r="AL98" s="366"/>
      <c r="AM98" s="366"/>
    </row>
    <row r="99" spans="1:39" x14ac:dyDescent="0.25">
      <c r="A99" s="41"/>
      <c r="B99" s="39"/>
      <c r="C99" s="41"/>
      <c r="D99" s="45" t="s">
        <v>57</v>
      </c>
      <c r="E99" s="115"/>
      <c r="F99" s="102"/>
      <c r="G99" s="102"/>
      <c r="H99" s="102"/>
      <c r="I99" s="268"/>
      <c r="J99" s="266"/>
      <c r="K99" s="266"/>
      <c r="L99" s="266"/>
      <c r="M99" s="266"/>
      <c r="N99" s="41"/>
      <c r="O99" s="41"/>
      <c r="P99" s="41"/>
      <c r="Q99" s="41"/>
      <c r="R99" s="41"/>
      <c r="S99" s="41"/>
      <c r="T99" s="41"/>
      <c r="U99" s="267"/>
      <c r="V99" s="267"/>
      <c r="W99" s="267"/>
      <c r="X99" s="267"/>
      <c r="Y99" s="267"/>
      <c r="Z99" s="267"/>
      <c r="AA99" s="267"/>
      <c r="AB99" s="267"/>
      <c r="AD99" s="41"/>
      <c r="AE99" s="41"/>
      <c r="AF99" s="41"/>
      <c r="AG99" s="41"/>
      <c r="AH99" s="41"/>
      <c r="AI99" s="104" t="s">
        <v>58</v>
      </c>
      <c r="AJ99" s="104"/>
      <c r="AK99" s="104"/>
      <c r="AL99" s="104"/>
      <c r="AM99" s="104"/>
    </row>
  </sheetData>
  <mergeCells count="54">
    <mergeCell ref="F2:F4"/>
    <mergeCell ref="AC3:AC4"/>
    <mergeCell ref="X3:X4"/>
    <mergeCell ref="AA3:AA4"/>
    <mergeCell ref="AB3:AB4"/>
    <mergeCell ref="A1:AM1"/>
    <mergeCell ref="AM3:AM4"/>
    <mergeCell ref="AG3:AG4"/>
    <mergeCell ref="AK3:AK4"/>
    <mergeCell ref="AL3:AL4"/>
    <mergeCell ref="AE3:AE4"/>
    <mergeCell ref="AF3:AF4"/>
    <mergeCell ref="AH3:AH4"/>
    <mergeCell ref="AI3:AI4"/>
    <mergeCell ref="AJ3:AJ4"/>
    <mergeCell ref="N3:N4"/>
    <mergeCell ref="P3:P4"/>
    <mergeCell ref="G2:H3"/>
    <mergeCell ref="I2:AM2"/>
    <mergeCell ref="I3:I4"/>
    <mergeCell ref="J3:J4"/>
    <mergeCell ref="D92:E92"/>
    <mergeCell ref="D93:E93"/>
    <mergeCell ref="D95:E95"/>
    <mergeCell ref="A2:A4"/>
    <mergeCell ref="B2:B4"/>
    <mergeCell ref="C2:C4"/>
    <mergeCell ref="D2:D4"/>
    <mergeCell ref="E2:E4"/>
    <mergeCell ref="AI93:AM93"/>
    <mergeCell ref="AI95:AM95"/>
    <mergeCell ref="AI96:AM96"/>
    <mergeCell ref="D98:E98"/>
    <mergeCell ref="M98:N98"/>
    <mergeCell ref="AI98:AM98"/>
    <mergeCell ref="P95:W95"/>
    <mergeCell ref="D96:E96"/>
    <mergeCell ref="G96:M96"/>
    <mergeCell ref="Q96:W96"/>
    <mergeCell ref="AI92:AM92"/>
    <mergeCell ref="K3:K4"/>
    <mergeCell ref="L3:L4"/>
    <mergeCell ref="M3:M4"/>
    <mergeCell ref="Z3:Z4"/>
    <mergeCell ref="O3:O4"/>
    <mergeCell ref="Y3:Y4"/>
    <mergeCell ref="AD3:AD4"/>
    <mergeCell ref="T3:T4"/>
    <mergeCell ref="U3:U4"/>
    <mergeCell ref="V3:V4"/>
    <mergeCell ref="W3:W4"/>
    <mergeCell ref="Q3:Q4"/>
    <mergeCell ref="R3:R4"/>
    <mergeCell ref="S3:S4"/>
  </mergeCells>
  <pageMargins left="0.22" right="0.16" top="0.75" bottom="0.75" header="0.3" footer="0.3"/>
  <pageSetup paperSize="9" scale="58"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L43"/>
  <sheetViews>
    <sheetView zoomScale="90" zoomScaleNormal="90" workbookViewId="0">
      <selection activeCell="B5" sqref="B5"/>
    </sheetView>
  </sheetViews>
  <sheetFormatPr defaultRowHeight="15" x14ac:dyDescent="0.25"/>
  <cols>
    <col min="1" max="1" width="10.140625" style="185" customWidth="1"/>
    <col min="2" max="2" width="8.85546875" style="11" customWidth="1"/>
    <col min="3" max="3" width="9.140625" style="11" customWidth="1"/>
    <col min="4" max="4" width="7.5703125" style="11" customWidth="1"/>
    <col min="5" max="5" width="6.28515625" style="11" customWidth="1"/>
    <col min="6" max="6" width="8.28515625" style="185" bestFit="1" customWidth="1"/>
    <col min="7" max="18" width="4.42578125" style="185" customWidth="1"/>
    <col min="19" max="19" width="13.7109375" style="185" customWidth="1"/>
    <col min="20" max="24" width="4.42578125" style="185" customWidth="1"/>
    <col min="25" max="25" width="5.5703125" style="185" customWidth="1"/>
    <col min="26" max="26" width="4.42578125" style="185" customWidth="1"/>
    <col min="27" max="27" width="4.42578125" style="11" customWidth="1"/>
    <col min="28" max="28" width="6" style="11" customWidth="1"/>
    <col min="29" max="29" width="6.85546875" style="11" customWidth="1"/>
    <col min="30" max="30" width="6.140625" style="11" customWidth="1"/>
    <col min="31" max="36" width="4.42578125" style="11" customWidth="1"/>
    <col min="37" max="16384" width="9.140625" style="11"/>
  </cols>
  <sheetData>
    <row r="1" spans="1:38" ht="64.5" customHeight="1" x14ac:dyDescent="0.3">
      <c r="A1" s="408" t="s">
        <v>677</v>
      </c>
      <c r="B1" s="408"/>
      <c r="C1" s="408"/>
      <c r="D1" s="408"/>
      <c r="E1" s="408"/>
      <c r="F1" s="408"/>
      <c r="G1" s="408"/>
      <c r="H1" s="408"/>
      <c r="I1" s="408"/>
      <c r="J1" s="408"/>
      <c r="K1" s="408"/>
      <c r="L1" s="408"/>
      <c r="M1" s="408"/>
      <c r="N1" s="408"/>
      <c r="O1" s="408"/>
      <c r="P1" s="408"/>
      <c r="Q1" s="408"/>
      <c r="R1" s="408"/>
      <c r="S1" s="408"/>
      <c r="T1" s="408"/>
      <c r="U1" s="408"/>
      <c r="V1" s="408"/>
      <c r="W1" s="408"/>
      <c r="X1" s="408"/>
      <c r="Y1" s="408"/>
      <c r="Z1" s="408"/>
      <c r="AA1" s="408"/>
      <c r="AB1" s="408"/>
      <c r="AC1" s="408"/>
      <c r="AD1" s="408"/>
      <c r="AE1" s="408"/>
      <c r="AF1" s="408"/>
      <c r="AG1" s="408"/>
      <c r="AH1" s="408"/>
      <c r="AI1" s="408"/>
      <c r="AJ1" s="408"/>
      <c r="AK1" s="190"/>
      <c r="AL1" s="190"/>
    </row>
    <row r="2" spans="1:38" ht="20.25" customHeight="1" x14ac:dyDescent="0.25">
      <c r="A2" s="409" t="s">
        <v>60</v>
      </c>
      <c r="B2" s="397" t="s">
        <v>675</v>
      </c>
      <c r="C2" s="397" t="s">
        <v>676</v>
      </c>
      <c r="D2" s="400" t="s">
        <v>31</v>
      </c>
      <c r="E2" s="400"/>
      <c r="F2" s="406" t="s">
        <v>73</v>
      </c>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row>
    <row r="3" spans="1:38" ht="277.5" customHeight="1" x14ac:dyDescent="0.25">
      <c r="A3" s="409"/>
      <c r="B3" s="397"/>
      <c r="C3" s="397"/>
      <c r="D3" s="400"/>
      <c r="E3" s="400"/>
      <c r="F3" s="400" t="s">
        <v>80</v>
      </c>
      <c r="G3" s="400" t="s">
        <v>81</v>
      </c>
      <c r="H3" s="400" t="s">
        <v>82</v>
      </c>
      <c r="I3" s="400" t="s">
        <v>83</v>
      </c>
      <c r="J3" s="407" t="s">
        <v>138</v>
      </c>
      <c r="K3" s="400" t="s">
        <v>84</v>
      </c>
      <c r="L3" s="400" t="s">
        <v>85</v>
      </c>
      <c r="M3" s="400" t="s">
        <v>86</v>
      </c>
      <c r="N3" s="400" t="s">
        <v>87</v>
      </c>
      <c r="O3" s="400" t="s">
        <v>88</v>
      </c>
      <c r="P3" s="400" t="s">
        <v>89</v>
      </c>
      <c r="Q3" s="400" t="s">
        <v>90</v>
      </c>
      <c r="R3" s="400" t="s">
        <v>91</v>
      </c>
      <c r="S3" s="400" t="s">
        <v>92</v>
      </c>
      <c r="T3" s="400" t="s">
        <v>104</v>
      </c>
      <c r="U3" s="400" t="s">
        <v>105</v>
      </c>
      <c r="V3" s="400" t="s">
        <v>93</v>
      </c>
      <c r="W3" s="400" t="s">
        <v>94</v>
      </c>
      <c r="X3" s="400" t="s">
        <v>95</v>
      </c>
      <c r="Y3" s="400" t="s">
        <v>106</v>
      </c>
      <c r="Z3" s="400" t="s">
        <v>139</v>
      </c>
      <c r="AA3" s="400" t="s">
        <v>96</v>
      </c>
      <c r="AB3" s="400" t="s">
        <v>97</v>
      </c>
      <c r="AC3" s="400" t="s">
        <v>107</v>
      </c>
      <c r="AD3" s="400" t="s">
        <v>108</v>
      </c>
      <c r="AE3" s="400" t="s">
        <v>98</v>
      </c>
      <c r="AF3" s="400" t="s">
        <v>99</v>
      </c>
      <c r="AG3" s="400" t="s">
        <v>109</v>
      </c>
      <c r="AH3" s="400" t="s">
        <v>110</v>
      </c>
      <c r="AI3" s="400" t="s">
        <v>111</v>
      </c>
      <c r="AJ3" s="400" t="s">
        <v>112</v>
      </c>
    </row>
    <row r="4" spans="1:38" ht="55.5" customHeight="1" x14ac:dyDescent="0.25">
      <c r="A4" s="409"/>
      <c r="B4" s="397"/>
      <c r="C4" s="397"/>
      <c r="D4" s="338" t="s">
        <v>100</v>
      </c>
      <c r="E4" s="338" t="s">
        <v>101</v>
      </c>
      <c r="F4" s="400"/>
      <c r="G4" s="400"/>
      <c r="H4" s="400"/>
      <c r="I4" s="400"/>
      <c r="J4" s="407"/>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row>
    <row r="5" spans="1:38" ht="111.75" customHeight="1" x14ac:dyDescent="0.3">
      <c r="A5" s="187">
        <v>1</v>
      </c>
      <c r="B5" s="96" t="s">
        <v>293</v>
      </c>
      <c r="C5" s="62" t="s">
        <v>292</v>
      </c>
      <c r="D5" s="337">
        <v>10</v>
      </c>
      <c r="E5" s="337">
        <v>1</v>
      </c>
      <c r="F5" s="337" t="s">
        <v>215</v>
      </c>
      <c r="G5" s="343" t="s">
        <v>215</v>
      </c>
      <c r="H5" s="263" t="s">
        <v>215</v>
      </c>
      <c r="I5" s="263">
        <v>1</v>
      </c>
      <c r="J5" s="263" t="s">
        <v>215</v>
      </c>
      <c r="K5" s="263" t="s">
        <v>215</v>
      </c>
      <c r="L5" s="263" t="s">
        <v>215</v>
      </c>
      <c r="M5" s="263" t="s">
        <v>215</v>
      </c>
      <c r="N5" s="263" t="s">
        <v>215</v>
      </c>
      <c r="O5" s="263" t="s">
        <v>215</v>
      </c>
      <c r="P5" s="263" t="s">
        <v>215</v>
      </c>
      <c r="Q5" s="263" t="s">
        <v>215</v>
      </c>
      <c r="R5" s="263" t="s">
        <v>215</v>
      </c>
      <c r="S5" s="344" t="s">
        <v>294</v>
      </c>
      <c r="T5" s="263" t="s">
        <v>215</v>
      </c>
      <c r="U5" s="263" t="s">
        <v>215</v>
      </c>
      <c r="V5" s="263" t="s">
        <v>215</v>
      </c>
      <c r="W5" s="263" t="s">
        <v>215</v>
      </c>
      <c r="X5" s="263" t="s">
        <v>215</v>
      </c>
      <c r="Y5" s="263" t="s">
        <v>215</v>
      </c>
      <c r="Z5" s="263" t="s">
        <v>215</v>
      </c>
      <c r="AA5" s="263" t="s">
        <v>215</v>
      </c>
      <c r="AB5" s="263">
        <v>10</v>
      </c>
      <c r="AC5" s="263">
        <v>5</v>
      </c>
      <c r="AD5" s="263" t="s">
        <v>215</v>
      </c>
      <c r="AE5" s="263" t="s">
        <v>215</v>
      </c>
      <c r="AF5" s="263" t="s">
        <v>215</v>
      </c>
      <c r="AG5" s="263" t="s">
        <v>215</v>
      </c>
      <c r="AH5" s="263" t="s">
        <v>215</v>
      </c>
      <c r="AI5" s="263" t="s">
        <v>215</v>
      </c>
      <c r="AJ5" s="345"/>
    </row>
    <row r="6" spans="1:38" ht="96.75" customHeight="1" x14ac:dyDescent="0.3">
      <c r="A6" s="187">
        <v>2</v>
      </c>
      <c r="B6" s="74" t="s">
        <v>341</v>
      </c>
      <c r="C6" s="107" t="s">
        <v>295</v>
      </c>
      <c r="D6" s="339">
        <v>29</v>
      </c>
      <c r="E6" s="341">
        <v>6</v>
      </c>
      <c r="F6" s="337" t="s">
        <v>215</v>
      </c>
      <c r="G6" s="337" t="s">
        <v>215</v>
      </c>
      <c r="H6" s="337" t="s">
        <v>215</v>
      </c>
      <c r="I6" s="339">
        <v>1</v>
      </c>
      <c r="J6" s="337" t="s">
        <v>215</v>
      </c>
      <c r="K6" s="339">
        <v>1</v>
      </c>
      <c r="L6" s="339">
        <v>1</v>
      </c>
      <c r="M6" s="337" t="s">
        <v>215</v>
      </c>
      <c r="N6" s="337" t="s">
        <v>215</v>
      </c>
      <c r="O6" s="337" t="s">
        <v>215</v>
      </c>
      <c r="P6" s="337" t="s">
        <v>215</v>
      </c>
      <c r="Q6" s="337" t="s">
        <v>215</v>
      </c>
      <c r="R6" s="337" t="s">
        <v>215</v>
      </c>
      <c r="S6" s="339">
        <v>1</v>
      </c>
      <c r="T6" s="337" t="s">
        <v>215</v>
      </c>
      <c r="U6" s="337" t="s">
        <v>215</v>
      </c>
      <c r="V6" s="337" t="s">
        <v>215</v>
      </c>
      <c r="W6" s="337" t="s">
        <v>215</v>
      </c>
      <c r="X6" s="337" t="s">
        <v>215</v>
      </c>
      <c r="Y6" s="339">
        <v>6</v>
      </c>
      <c r="Z6" s="337" t="s">
        <v>215</v>
      </c>
      <c r="AA6" s="337" t="s">
        <v>215</v>
      </c>
      <c r="AB6" s="339">
        <v>38</v>
      </c>
      <c r="AC6" s="339">
        <v>39</v>
      </c>
      <c r="AD6" s="339">
        <v>14</v>
      </c>
      <c r="AE6" s="263" t="s">
        <v>215</v>
      </c>
      <c r="AF6" s="263" t="s">
        <v>215</v>
      </c>
      <c r="AG6" s="263" t="s">
        <v>215</v>
      </c>
      <c r="AH6" s="263" t="s">
        <v>215</v>
      </c>
      <c r="AI6" s="263" t="s">
        <v>215</v>
      </c>
      <c r="AJ6" s="345" t="s">
        <v>215</v>
      </c>
    </row>
    <row r="7" spans="1:38" ht="51" customHeight="1" x14ac:dyDescent="0.3">
      <c r="A7" s="188" t="s">
        <v>113</v>
      </c>
      <c r="B7" s="96"/>
      <c r="C7" s="62"/>
      <c r="D7" s="344">
        <v>39</v>
      </c>
      <c r="E7" s="344">
        <v>7</v>
      </c>
      <c r="F7" s="344">
        <f t="shared" ref="F7:AJ7" si="0">SUM(F5:F6)</f>
        <v>0</v>
      </c>
      <c r="G7" s="344">
        <f t="shared" si="0"/>
        <v>0</v>
      </c>
      <c r="H7" s="344">
        <f t="shared" si="0"/>
        <v>0</v>
      </c>
      <c r="I7" s="344">
        <v>2</v>
      </c>
      <c r="J7" s="344">
        <f t="shared" si="0"/>
        <v>0</v>
      </c>
      <c r="K7" s="344">
        <f t="shared" si="0"/>
        <v>1</v>
      </c>
      <c r="L7" s="344">
        <f t="shared" si="0"/>
        <v>1</v>
      </c>
      <c r="M7" s="344">
        <f t="shared" si="0"/>
        <v>0</v>
      </c>
      <c r="N7" s="344">
        <f t="shared" si="0"/>
        <v>0</v>
      </c>
      <c r="O7" s="344">
        <f t="shared" si="0"/>
        <v>0</v>
      </c>
      <c r="P7" s="344">
        <f t="shared" si="0"/>
        <v>0</v>
      </c>
      <c r="Q7" s="344">
        <f t="shared" si="0"/>
        <v>0</v>
      </c>
      <c r="R7" s="344">
        <f t="shared" si="0"/>
        <v>0</v>
      </c>
      <c r="S7" s="344">
        <v>2</v>
      </c>
      <c r="T7" s="344">
        <f t="shared" si="0"/>
        <v>0</v>
      </c>
      <c r="U7" s="344">
        <f t="shared" si="0"/>
        <v>0</v>
      </c>
      <c r="V7" s="344">
        <f t="shared" si="0"/>
        <v>0</v>
      </c>
      <c r="W7" s="344">
        <f t="shared" si="0"/>
        <v>0</v>
      </c>
      <c r="X7" s="344">
        <f t="shared" si="0"/>
        <v>0</v>
      </c>
      <c r="Y7" s="344">
        <f t="shared" si="0"/>
        <v>6</v>
      </c>
      <c r="Z7" s="344">
        <f t="shared" si="0"/>
        <v>0</v>
      </c>
      <c r="AA7" s="344">
        <f t="shared" si="0"/>
        <v>0</v>
      </c>
      <c r="AB7" s="344">
        <v>38</v>
      </c>
      <c r="AC7" s="344">
        <v>39</v>
      </c>
      <c r="AD7" s="344">
        <f t="shared" si="0"/>
        <v>14</v>
      </c>
      <c r="AE7" s="344">
        <f t="shared" si="0"/>
        <v>0</v>
      </c>
      <c r="AF7" s="344">
        <f t="shared" si="0"/>
        <v>0</v>
      </c>
      <c r="AG7" s="344">
        <f t="shared" si="0"/>
        <v>0</v>
      </c>
      <c r="AH7" s="344">
        <f t="shared" si="0"/>
        <v>0</v>
      </c>
      <c r="AI7" s="344">
        <f t="shared" si="0"/>
        <v>0</v>
      </c>
      <c r="AJ7" s="344">
        <f t="shared" si="0"/>
        <v>0</v>
      </c>
    </row>
    <row r="8" spans="1:38" s="342" customFormat="1" ht="111.75" customHeight="1" x14ac:dyDescent="0.25">
      <c r="A8" s="206">
        <v>3</v>
      </c>
      <c r="B8" s="332" t="s">
        <v>344</v>
      </c>
      <c r="C8" s="303" t="s">
        <v>335</v>
      </c>
      <c r="D8" s="339">
        <v>36</v>
      </c>
      <c r="E8" s="341">
        <v>7</v>
      </c>
      <c r="F8" s="337" t="s">
        <v>215</v>
      </c>
      <c r="G8" s="337" t="s">
        <v>215</v>
      </c>
      <c r="H8" s="337" t="s">
        <v>215</v>
      </c>
      <c r="I8" s="337" t="s">
        <v>215</v>
      </c>
      <c r="J8" s="337" t="s">
        <v>215</v>
      </c>
      <c r="K8" s="337" t="s">
        <v>215</v>
      </c>
      <c r="L8" s="339">
        <v>1</v>
      </c>
      <c r="M8" s="337" t="s">
        <v>215</v>
      </c>
      <c r="N8" s="337" t="s">
        <v>215</v>
      </c>
      <c r="O8" s="337" t="s">
        <v>215</v>
      </c>
      <c r="P8" s="337" t="s">
        <v>215</v>
      </c>
      <c r="Q8" s="337" t="s">
        <v>215</v>
      </c>
      <c r="R8" s="337" t="s">
        <v>215</v>
      </c>
      <c r="S8" s="337" t="s">
        <v>215</v>
      </c>
      <c r="T8" s="337" t="s">
        <v>215</v>
      </c>
      <c r="U8" s="337" t="s">
        <v>215</v>
      </c>
      <c r="V8" s="337" t="s">
        <v>215</v>
      </c>
      <c r="W8" s="337" t="s">
        <v>215</v>
      </c>
      <c r="X8" s="337" t="s">
        <v>215</v>
      </c>
      <c r="Y8" s="339">
        <v>7</v>
      </c>
      <c r="Z8" s="337" t="s">
        <v>215</v>
      </c>
      <c r="AA8" s="337" t="s">
        <v>215</v>
      </c>
      <c r="AB8" s="339">
        <v>10</v>
      </c>
      <c r="AC8" s="339">
        <v>50</v>
      </c>
      <c r="AD8" s="339">
        <v>18</v>
      </c>
      <c r="AE8" s="337" t="s">
        <v>215</v>
      </c>
      <c r="AF8" s="337" t="s">
        <v>215</v>
      </c>
      <c r="AG8" s="337" t="s">
        <v>215</v>
      </c>
      <c r="AH8" s="337" t="s">
        <v>215</v>
      </c>
      <c r="AI8" s="337" t="s">
        <v>215</v>
      </c>
      <c r="AJ8" s="337" t="s">
        <v>215</v>
      </c>
    </row>
    <row r="9" spans="1:38" ht="162" customHeight="1" x14ac:dyDescent="0.25">
      <c r="A9" s="187">
        <v>4</v>
      </c>
      <c r="B9" s="74" t="s">
        <v>345</v>
      </c>
      <c r="C9" s="107" t="s">
        <v>329</v>
      </c>
      <c r="D9" s="346">
        <v>590</v>
      </c>
      <c r="E9" s="346">
        <v>59</v>
      </c>
      <c r="F9" s="347">
        <v>7</v>
      </c>
      <c r="G9" s="347" t="s">
        <v>215</v>
      </c>
      <c r="H9" s="347" t="s">
        <v>215</v>
      </c>
      <c r="I9" s="347" t="s">
        <v>215</v>
      </c>
      <c r="J9" s="347" t="s">
        <v>215</v>
      </c>
      <c r="K9" s="347" t="s">
        <v>215</v>
      </c>
      <c r="L9" s="346">
        <v>7</v>
      </c>
      <c r="M9" s="347" t="s">
        <v>215</v>
      </c>
      <c r="N9" s="347" t="s">
        <v>215</v>
      </c>
      <c r="O9" s="347" t="s">
        <v>215</v>
      </c>
      <c r="P9" s="347" t="s">
        <v>215</v>
      </c>
      <c r="Q9" s="347" t="s">
        <v>215</v>
      </c>
      <c r="R9" s="347" t="s">
        <v>215</v>
      </c>
      <c r="S9" s="347" t="s">
        <v>215</v>
      </c>
      <c r="T9" s="347">
        <v>6</v>
      </c>
      <c r="U9" s="347" t="s">
        <v>215</v>
      </c>
      <c r="V9" s="347" t="s">
        <v>215</v>
      </c>
      <c r="W9" s="347">
        <v>20</v>
      </c>
      <c r="X9" s="346">
        <v>72</v>
      </c>
      <c r="Y9" s="346">
        <v>55</v>
      </c>
      <c r="Z9" s="347" t="s">
        <v>215</v>
      </c>
      <c r="AA9" s="346" t="s">
        <v>215</v>
      </c>
      <c r="AB9" s="346">
        <v>9</v>
      </c>
      <c r="AC9" s="346">
        <v>348</v>
      </c>
      <c r="AD9" s="346">
        <v>327</v>
      </c>
      <c r="AE9" s="160" t="s">
        <v>215</v>
      </c>
      <c r="AF9" s="160" t="s">
        <v>215</v>
      </c>
      <c r="AG9" s="160" t="s">
        <v>215</v>
      </c>
      <c r="AH9" s="160" t="s">
        <v>215</v>
      </c>
      <c r="AI9" s="160" t="s">
        <v>215</v>
      </c>
      <c r="AJ9" s="160" t="s">
        <v>215</v>
      </c>
    </row>
    <row r="10" spans="1:38" ht="101.25" customHeight="1" x14ac:dyDescent="0.25">
      <c r="A10" s="187">
        <v>5</v>
      </c>
      <c r="B10" s="74" t="s">
        <v>469</v>
      </c>
      <c r="C10" s="127" t="s">
        <v>466</v>
      </c>
      <c r="D10" s="340">
        <v>34</v>
      </c>
      <c r="E10" s="348">
        <v>4</v>
      </c>
      <c r="F10" s="160" t="s">
        <v>215</v>
      </c>
      <c r="G10" s="160" t="s">
        <v>215</v>
      </c>
      <c r="H10" s="339">
        <v>1</v>
      </c>
      <c r="I10" s="339">
        <v>5</v>
      </c>
      <c r="J10" s="160" t="s">
        <v>215</v>
      </c>
      <c r="K10" s="339">
        <v>3</v>
      </c>
      <c r="L10" s="339">
        <v>1</v>
      </c>
      <c r="M10" s="160" t="s">
        <v>215</v>
      </c>
      <c r="N10" s="160" t="s">
        <v>215</v>
      </c>
      <c r="O10" s="160" t="s">
        <v>215</v>
      </c>
      <c r="P10" s="160" t="s">
        <v>215</v>
      </c>
      <c r="Q10" s="160" t="s">
        <v>215</v>
      </c>
      <c r="R10" s="339">
        <v>3</v>
      </c>
      <c r="S10" s="339">
        <v>5</v>
      </c>
      <c r="T10" s="160" t="s">
        <v>215</v>
      </c>
      <c r="U10" s="339">
        <v>1</v>
      </c>
      <c r="V10" s="160" t="s">
        <v>215</v>
      </c>
      <c r="W10" s="339">
        <v>3</v>
      </c>
      <c r="X10" s="339"/>
      <c r="Y10" s="339">
        <v>7</v>
      </c>
      <c r="Z10" s="160" t="s">
        <v>215</v>
      </c>
      <c r="AA10" s="339">
        <v>3</v>
      </c>
      <c r="AB10" s="339">
        <v>14</v>
      </c>
      <c r="AC10" s="339">
        <v>40</v>
      </c>
      <c r="AD10" s="339">
        <v>8</v>
      </c>
      <c r="AE10" s="160" t="s">
        <v>215</v>
      </c>
      <c r="AF10" s="160" t="s">
        <v>215</v>
      </c>
      <c r="AG10" s="160" t="s">
        <v>215</v>
      </c>
      <c r="AH10" s="160" t="s">
        <v>215</v>
      </c>
      <c r="AI10" s="160" t="s">
        <v>215</v>
      </c>
      <c r="AJ10" s="160" t="s">
        <v>215</v>
      </c>
    </row>
    <row r="11" spans="1:38" ht="69.75" customHeight="1" x14ac:dyDescent="0.25">
      <c r="A11" s="187">
        <v>6</v>
      </c>
      <c r="B11" s="74" t="s">
        <v>227</v>
      </c>
      <c r="C11" s="107" t="s">
        <v>168</v>
      </c>
      <c r="D11" s="349">
        <v>56</v>
      </c>
      <c r="E11" s="350">
        <v>10</v>
      </c>
      <c r="F11" s="160" t="s">
        <v>215</v>
      </c>
      <c r="G11" s="160" t="s">
        <v>215</v>
      </c>
      <c r="H11" s="351">
        <v>6</v>
      </c>
      <c r="I11" s="349">
        <v>1</v>
      </c>
      <c r="J11" s="160" t="s">
        <v>215</v>
      </c>
      <c r="K11" s="160" t="s">
        <v>215</v>
      </c>
      <c r="L11" s="349">
        <v>18</v>
      </c>
      <c r="M11" s="160" t="s">
        <v>215</v>
      </c>
      <c r="N11" s="160" t="s">
        <v>215</v>
      </c>
      <c r="O11" s="160" t="s">
        <v>215</v>
      </c>
      <c r="P11" s="160" t="s">
        <v>215</v>
      </c>
      <c r="Q11" s="160" t="s">
        <v>215</v>
      </c>
      <c r="R11" s="352" t="s">
        <v>215</v>
      </c>
      <c r="S11" s="352">
        <v>3</v>
      </c>
      <c r="T11" s="160" t="s">
        <v>215</v>
      </c>
      <c r="U11" s="349" t="s">
        <v>215</v>
      </c>
      <c r="V11" s="160">
        <v>4</v>
      </c>
      <c r="W11" s="349">
        <v>8</v>
      </c>
      <c r="X11" s="160" t="s">
        <v>215</v>
      </c>
      <c r="Y11" s="349">
        <v>10</v>
      </c>
      <c r="Z11" s="160" t="s">
        <v>215</v>
      </c>
      <c r="AA11" s="160" t="s">
        <v>215</v>
      </c>
      <c r="AB11" s="349" t="s">
        <v>215</v>
      </c>
      <c r="AC11" s="349">
        <v>83</v>
      </c>
      <c r="AD11" s="349">
        <v>44</v>
      </c>
      <c r="AE11" s="160" t="s">
        <v>215</v>
      </c>
      <c r="AF11" s="160" t="s">
        <v>215</v>
      </c>
      <c r="AG11" s="160" t="s">
        <v>215</v>
      </c>
      <c r="AH11" s="160" t="s">
        <v>215</v>
      </c>
      <c r="AI11" s="160" t="s">
        <v>215</v>
      </c>
      <c r="AJ11" s="160" t="s">
        <v>215</v>
      </c>
    </row>
    <row r="12" spans="1:38" ht="86.25" customHeight="1" x14ac:dyDescent="0.25">
      <c r="A12" s="187">
        <v>7</v>
      </c>
      <c r="B12" s="74" t="s">
        <v>230</v>
      </c>
      <c r="C12" s="107" t="s">
        <v>328</v>
      </c>
      <c r="D12" s="339">
        <v>38</v>
      </c>
      <c r="E12" s="341">
        <v>7</v>
      </c>
      <c r="F12" s="337" t="s">
        <v>215</v>
      </c>
      <c r="G12" s="337" t="s">
        <v>215</v>
      </c>
      <c r="H12" s="339">
        <v>1</v>
      </c>
      <c r="I12" s="337" t="s">
        <v>215</v>
      </c>
      <c r="J12" s="337" t="s">
        <v>215</v>
      </c>
      <c r="K12" s="337" t="s">
        <v>215</v>
      </c>
      <c r="L12" s="337" t="s">
        <v>215</v>
      </c>
      <c r="M12" s="337" t="s">
        <v>215</v>
      </c>
      <c r="N12" s="337" t="s">
        <v>215</v>
      </c>
      <c r="O12" s="337" t="s">
        <v>215</v>
      </c>
      <c r="P12" s="337" t="s">
        <v>215</v>
      </c>
      <c r="Q12" s="337" t="s">
        <v>215</v>
      </c>
      <c r="R12" s="337" t="s">
        <v>215</v>
      </c>
      <c r="S12" s="337" t="s">
        <v>215</v>
      </c>
      <c r="T12" s="337" t="s">
        <v>215</v>
      </c>
      <c r="U12" s="337" t="s">
        <v>215</v>
      </c>
      <c r="V12" s="337" t="s">
        <v>215</v>
      </c>
      <c r="W12" s="339">
        <v>6</v>
      </c>
      <c r="X12" s="337" t="s">
        <v>215</v>
      </c>
      <c r="Y12" s="339">
        <v>2</v>
      </c>
      <c r="Z12" s="337" t="s">
        <v>215</v>
      </c>
      <c r="AA12" s="337" t="s">
        <v>215</v>
      </c>
      <c r="AB12" s="339">
        <v>6</v>
      </c>
      <c r="AC12" s="339">
        <v>84</v>
      </c>
      <c r="AD12" s="339">
        <v>13</v>
      </c>
      <c r="AE12" s="337" t="s">
        <v>215</v>
      </c>
      <c r="AF12" s="337" t="s">
        <v>215</v>
      </c>
      <c r="AG12" s="337" t="s">
        <v>215</v>
      </c>
      <c r="AH12" s="337" t="s">
        <v>215</v>
      </c>
      <c r="AI12" s="337" t="s">
        <v>215</v>
      </c>
      <c r="AJ12" s="337" t="s">
        <v>215</v>
      </c>
    </row>
    <row r="13" spans="1:38" ht="96" customHeight="1" x14ac:dyDescent="0.25">
      <c r="A13" s="187">
        <v>8</v>
      </c>
      <c r="B13" s="74" t="s">
        <v>468</v>
      </c>
      <c r="C13" s="127" t="s">
        <v>467</v>
      </c>
      <c r="D13" s="339">
        <v>20</v>
      </c>
      <c r="E13" s="341">
        <v>4</v>
      </c>
      <c r="F13" s="160" t="s">
        <v>215</v>
      </c>
      <c r="G13" s="160" t="s">
        <v>215</v>
      </c>
      <c r="H13" s="160" t="s">
        <v>215</v>
      </c>
      <c r="I13" s="160" t="s">
        <v>215</v>
      </c>
      <c r="J13" s="160" t="s">
        <v>215</v>
      </c>
      <c r="K13" s="160" t="s">
        <v>215</v>
      </c>
      <c r="L13" s="160" t="s">
        <v>215</v>
      </c>
      <c r="M13" s="160" t="s">
        <v>215</v>
      </c>
      <c r="N13" s="160" t="s">
        <v>215</v>
      </c>
      <c r="O13" s="160" t="s">
        <v>215</v>
      </c>
      <c r="P13" s="160" t="s">
        <v>215</v>
      </c>
      <c r="Q13" s="160" t="s">
        <v>215</v>
      </c>
      <c r="R13" s="160" t="s">
        <v>215</v>
      </c>
      <c r="S13" s="339">
        <v>2</v>
      </c>
      <c r="T13" s="160">
        <v>3</v>
      </c>
      <c r="U13" s="160">
        <v>1</v>
      </c>
      <c r="V13" s="160" t="s">
        <v>215</v>
      </c>
      <c r="W13" s="160">
        <v>11</v>
      </c>
      <c r="X13" s="160">
        <v>2</v>
      </c>
      <c r="Y13" s="339">
        <v>3</v>
      </c>
      <c r="Z13" s="160" t="s">
        <v>215</v>
      </c>
      <c r="AA13" s="160">
        <v>8</v>
      </c>
      <c r="AB13" s="339">
        <v>20</v>
      </c>
      <c r="AC13" s="339">
        <v>20</v>
      </c>
      <c r="AD13" s="339">
        <v>10</v>
      </c>
      <c r="AE13" s="160" t="s">
        <v>215</v>
      </c>
      <c r="AF13" s="160" t="s">
        <v>215</v>
      </c>
      <c r="AG13" s="160" t="s">
        <v>215</v>
      </c>
      <c r="AH13" s="160" t="s">
        <v>215</v>
      </c>
      <c r="AI13" s="160" t="s">
        <v>215</v>
      </c>
      <c r="AJ13" s="160" t="s">
        <v>215</v>
      </c>
    </row>
    <row r="14" spans="1:38" ht="99.75" customHeight="1" x14ac:dyDescent="0.25">
      <c r="A14" s="187">
        <v>9</v>
      </c>
      <c r="B14" s="74" t="s">
        <v>475</v>
      </c>
      <c r="C14" s="107" t="s">
        <v>462</v>
      </c>
      <c r="D14" s="339">
        <v>20</v>
      </c>
      <c r="E14" s="341">
        <v>2</v>
      </c>
      <c r="F14" s="160" t="s">
        <v>215</v>
      </c>
      <c r="G14" s="160" t="s">
        <v>215</v>
      </c>
      <c r="H14" s="160" t="s">
        <v>215</v>
      </c>
      <c r="I14" s="160" t="s">
        <v>215</v>
      </c>
      <c r="J14" s="160" t="s">
        <v>215</v>
      </c>
      <c r="K14" s="160" t="s">
        <v>215</v>
      </c>
      <c r="L14" s="160" t="s">
        <v>215</v>
      </c>
      <c r="M14" s="160" t="s">
        <v>215</v>
      </c>
      <c r="N14" s="160" t="s">
        <v>215</v>
      </c>
      <c r="O14" s="160" t="s">
        <v>215</v>
      </c>
      <c r="P14" s="160" t="s">
        <v>215</v>
      </c>
      <c r="Q14" s="160" t="s">
        <v>215</v>
      </c>
      <c r="R14" s="160" t="s">
        <v>215</v>
      </c>
      <c r="S14" s="160" t="s">
        <v>215</v>
      </c>
      <c r="T14" s="160">
        <v>1</v>
      </c>
      <c r="U14" s="160" t="s">
        <v>215</v>
      </c>
      <c r="V14" s="160" t="s">
        <v>215</v>
      </c>
      <c r="W14" s="160" t="s">
        <v>215</v>
      </c>
      <c r="X14" s="160" t="s">
        <v>215</v>
      </c>
      <c r="Y14" s="339" t="s">
        <v>215</v>
      </c>
      <c r="Z14" s="160" t="s">
        <v>215</v>
      </c>
      <c r="AA14" s="160" t="s">
        <v>215</v>
      </c>
      <c r="AB14" s="339">
        <v>3</v>
      </c>
      <c r="AC14" s="339">
        <v>11</v>
      </c>
      <c r="AD14" s="339">
        <v>6</v>
      </c>
      <c r="AE14" s="160" t="s">
        <v>215</v>
      </c>
      <c r="AF14" s="160" t="s">
        <v>215</v>
      </c>
      <c r="AG14" s="160" t="s">
        <v>215</v>
      </c>
      <c r="AH14" s="160" t="s">
        <v>215</v>
      </c>
      <c r="AI14" s="160" t="s">
        <v>215</v>
      </c>
      <c r="AJ14" s="160" t="s">
        <v>215</v>
      </c>
    </row>
    <row r="15" spans="1:38" ht="66.75" customHeight="1" x14ac:dyDescent="0.25">
      <c r="A15" s="187">
        <v>10</v>
      </c>
      <c r="B15" s="74" t="s">
        <v>471</v>
      </c>
      <c r="C15" s="127" t="s">
        <v>435</v>
      </c>
      <c r="D15" s="339">
        <v>60</v>
      </c>
      <c r="E15" s="341">
        <v>6</v>
      </c>
      <c r="F15" s="160">
        <v>3</v>
      </c>
      <c r="G15" s="160">
        <v>1</v>
      </c>
      <c r="H15" s="160" t="s">
        <v>215</v>
      </c>
      <c r="I15" s="160" t="s">
        <v>215</v>
      </c>
      <c r="J15" s="339" t="s">
        <v>215</v>
      </c>
      <c r="K15" s="160" t="s">
        <v>215</v>
      </c>
      <c r="L15" s="160" t="s">
        <v>215</v>
      </c>
      <c r="M15" s="160">
        <v>2</v>
      </c>
      <c r="N15" s="160" t="s">
        <v>215</v>
      </c>
      <c r="O15" s="160" t="s">
        <v>215</v>
      </c>
      <c r="P15" s="160" t="s">
        <v>215</v>
      </c>
      <c r="Q15" s="160" t="s">
        <v>215</v>
      </c>
      <c r="R15" s="160" t="s">
        <v>215</v>
      </c>
      <c r="S15" s="160">
        <v>1</v>
      </c>
      <c r="T15" s="339">
        <v>1</v>
      </c>
      <c r="U15" s="160" t="s">
        <v>215</v>
      </c>
      <c r="V15" s="160" t="s">
        <v>215</v>
      </c>
      <c r="W15" s="160">
        <v>1</v>
      </c>
      <c r="X15" s="160" t="s">
        <v>215</v>
      </c>
      <c r="Y15" s="339">
        <v>6</v>
      </c>
      <c r="Z15" s="160" t="s">
        <v>215</v>
      </c>
      <c r="AA15" s="160" t="s">
        <v>215</v>
      </c>
      <c r="AB15" s="339">
        <v>8</v>
      </c>
      <c r="AC15" s="339">
        <v>15</v>
      </c>
      <c r="AD15" s="339">
        <v>7</v>
      </c>
      <c r="AE15" s="160" t="s">
        <v>215</v>
      </c>
      <c r="AF15" s="160" t="s">
        <v>215</v>
      </c>
      <c r="AG15" s="160" t="s">
        <v>215</v>
      </c>
      <c r="AH15" s="160" t="s">
        <v>215</v>
      </c>
      <c r="AI15" s="160" t="s">
        <v>215</v>
      </c>
      <c r="AJ15" s="160" t="s">
        <v>215</v>
      </c>
    </row>
    <row r="16" spans="1:38" ht="111.75" customHeight="1" x14ac:dyDescent="0.25">
      <c r="A16" s="187">
        <v>11</v>
      </c>
      <c r="B16" s="74" t="s">
        <v>474</v>
      </c>
      <c r="C16" s="127" t="s">
        <v>473</v>
      </c>
      <c r="D16" s="339">
        <v>206</v>
      </c>
      <c r="E16" s="341">
        <v>20</v>
      </c>
      <c r="F16" s="160" t="s">
        <v>215</v>
      </c>
      <c r="G16" s="160" t="s">
        <v>215</v>
      </c>
      <c r="H16" s="160" t="s">
        <v>215</v>
      </c>
      <c r="I16" s="160" t="s">
        <v>215</v>
      </c>
      <c r="J16" s="160" t="s">
        <v>215</v>
      </c>
      <c r="K16" s="160" t="s">
        <v>215</v>
      </c>
      <c r="L16" s="160">
        <v>8</v>
      </c>
      <c r="M16" s="160" t="s">
        <v>215</v>
      </c>
      <c r="N16" s="160" t="s">
        <v>215</v>
      </c>
      <c r="O16" s="160" t="s">
        <v>215</v>
      </c>
      <c r="P16" s="160" t="s">
        <v>215</v>
      </c>
      <c r="Q16" s="160" t="s">
        <v>215</v>
      </c>
      <c r="R16" s="160" t="s">
        <v>215</v>
      </c>
      <c r="S16" s="160" t="s">
        <v>215</v>
      </c>
      <c r="T16" s="160">
        <v>6</v>
      </c>
      <c r="U16" s="160" t="s">
        <v>215</v>
      </c>
      <c r="V16" s="160" t="s">
        <v>215</v>
      </c>
      <c r="W16" s="160">
        <v>8</v>
      </c>
      <c r="X16" s="160">
        <v>20</v>
      </c>
      <c r="Y16" s="339">
        <v>29</v>
      </c>
      <c r="Z16" s="160" t="s">
        <v>215</v>
      </c>
      <c r="AA16" s="160">
        <v>5</v>
      </c>
      <c r="AB16" s="339" t="s">
        <v>215</v>
      </c>
      <c r="AC16" s="339">
        <v>125</v>
      </c>
      <c r="AD16" s="339">
        <v>125</v>
      </c>
      <c r="AE16" s="160" t="s">
        <v>215</v>
      </c>
      <c r="AF16" s="160" t="s">
        <v>215</v>
      </c>
      <c r="AG16" s="160" t="s">
        <v>215</v>
      </c>
      <c r="AH16" s="160" t="s">
        <v>215</v>
      </c>
      <c r="AI16" s="160" t="s">
        <v>215</v>
      </c>
      <c r="AJ16" s="160" t="s">
        <v>215</v>
      </c>
    </row>
    <row r="17" spans="1:36" ht="95.25" customHeight="1" x14ac:dyDescent="0.25">
      <c r="A17" s="187">
        <v>12</v>
      </c>
      <c r="B17" s="74" t="s">
        <v>296</v>
      </c>
      <c r="C17" s="107" t="s">
        <v>464</v>
      </c>
      <c r="D17" s="339">
        <v>225</v>
      </c>
      <c r="E17" s="341">
        <v>16</v>
      </c>
      <c r="F17" s="160" t="s">
        <v>215</v>
      </c>
      <c r="G17" s="160" t="s">
        <v>215</v>
      </c>
      <c r="H17" s="339" t="s">
        <v>215</v>
      </c>
      <c r="I17" s="160"/>
      <c r="J17" s="160" t="s">
        <v>215</v>
      </c>
      <c r="K17" s="160">
        <v>1</v>
      </c>
      <c r="L17" s="339">
        <v>2</v>
      </c>
      <c r="M17" s="160" t="s">
        <v>215</v>
      </c>
      <c r="N17" s="160" t="s">
        <v>215</v>
      </c>
      <c r="O17" s="160" t="s">
        <v>215</v>
      </c>
      <c r="P17" s="160" t="s">
        <v>215</v>
      </c>
      <c r="Q17" s="160" t="s">
        <v>215</v>
      </c>
      <c r="R17" s="160" t="s">
        <v>215</v>
      </c>
      <c r="S17" s="160" t="s">
        <v>215</v>
      </c>
      <c r="T17" s="160">
        <v>4</v>
      </c>
      <c r="U17" s="160" t="s">
        <v>215</v>
      </c>
      <c r="V17" s="160" t="s">
        <v>215</v>
      </c>
      <c r="W17" s="339">
        <v>1</v>
      </c>
      <c r="X17" s="160" t="s">
        <v>215</v>
      </c>
      <c r="Y17" s="339">
        <v>1</v>
      </c>
      <c r="Z17" s="160" t="s">
        <v>215</v>
      </c>
      <c r="AA17" s="160" t="s">
        <v>215</v>
      </c>
      <c r="AB17" s="339">
        <v>6</v>
      </c>
      <c r="AC17" s="339">
        <v>75</v>
      </c>
      <c r="AD17" s="339">
        <v>6</v>
      </c>
      <c r="AE17" s="160" t="s">
        <v>215</v>
      </c>
      <c r="AF17" s="160" t="s">
        <v>215</v>
      </c>
      <c r="AG17" s="160" t="s">
        <v>215</v>
      </c>
      <c r="AH17" s="160" t="s">
        <v>215</v>
      </c>
      <c r="AI17" s="160" t="s">
        <v>215</v>
      </c>
      <c r="AJ17" s="160" t="s">
        <v>215</v>
      </c>
    </row>
    <row r="18" spans="1:36" ht="111.75" customHeight="1" x14ac:dyDescent="0.25">
      <c r="A18" s="187">
        <v>13</v>
      </c>
      <c r="B18" s="74" t="s">
        <v>340</v>
      </c>
      <c r="C18" s="127" t="s">
        <v>326</v>
      </c>
      <c r="D18" s="339">
        <v>60</v>
      </c>
      <c r="E18" s="341">
        <v>6</v>
      </c>
      <c r="F18" s="337" t="s">
        <v>215</v>
      </c>
      <c r="G18" s="337" t="s">
        <v>215</v>
      </c>
      <c r="H18" s="337" t="s">
        <v>215</v>
      </c>
      <c r="I18" s="337" t="s">
        <v>215</v>
      </c>
      <c r="J18" s="337" t="s">
        <v>215</v>
      </c>
      <c r="K18" s="337" t="s">
        <v>215</v>
      </c>
      <c r="L18" s="337" t="s">
        <v>215</v>
      </c>
      <c r="M18" s="337" t="s">
        <v>215</v>
      </c>
      <c r="N18" s="337" t="s">
        <v>215</v>
      </c>
      <c r="O18" s="337" t="s">
        <v>215</v>
      </c>
      <c r="P18" s="337" t="s">
        <v>215</v>
      </c>
      <c r="Q18" s="337" t="s">
        <v>215</v>
      </c>
      <c r="R18" s="337" t="s">
        <v>215</v>
      </c>
      <c r="S18" s="337" t="s">
        <v>215</v>
      </c>
      <c r="T18" s="337" t="s">
        <v>215</v>
      </c>
      <c r="U18" s="337" t="s">
        <v>215</v>
      </c>
      <c r="V18" s="337" t="s">
        <v>215</v>
      </c>
      <c r="W18" s="337" t="s">
        <v>215</v>
      </c>
      <c r="X18" s="337" t="s">
        <v>215</v>
      </c>
      <c r="Y18" s="339">
        <v>12</v>
      </c>
      <c r="Z18" s="337" t="s">
        <v>215</v>
      </c>
      <c r="AA18" s="337" t="s">
        <v>215</v>
      </c>
      <c r="AB18" s="339">
        <v>10</v>
      </c>
      <c r="AC18" s="339">
        <v>30</v>
      </c>
      <c r="AD18" s="339">
        <v>3</v>
      </c>
      <c r="AE18" s="337" t="s">
        <v>215</v>
      </c>
      <c r="AF18" s="337" t="s">
        <v>215</v>
      </c>
      <c r="AG18" s="337" t="s">
        <v>215</v>
      </c>
      <c r="AH18" s="337" t="s">
        <v>215</v>
      </c>
      <c r="AI18" s="337" t="s">
        <v>215</v>
      </c>
      <c r="AJ18" s="337" t="s">
        <v>215</v>
      </c>
    </row>
    <row r="19" spans="1:36" ht="99" customHeight="1" x14ac:dyDescent="0.25">
      <c r="A19" s="187">
        <v>14</v>
      </c>
      <c r="B19" s="74" t="s">
        <v>229</v>
      </c>
      <c r="C19" s="127" t="s">
        <v>457</v>
      </c>
      <c r="D19" s="339">
        <v>35</v>
      </c>
      <c r="E19" s="341">
        <v>5</v>
      </c>
      <c r="F19" s="160" t="s">
        <v>215</v>
      </c>
      <c r="G19" s="160" t="s">
        <v>215</v>
      </c>
      <c r="H19" s="160" t="s">
        <v>215</v>
      </c>
      <c r="I19" s="160" t="s">
        <v>215</v>
      </c>
      <c r="J19" s="160" t="s">
        <v>215</v>
      </c>
      <c r="K19" s="160" t="s">
        <v>215</v>
      </c>
      <c r="L19" s="160" t="s">
        <v>215</v>
      </c>
      <c r="M19" s="160" t="s">
        <v>215</v>
      </c>
      <c r="N19" s="160" t="s">
        <v>215</v>
      </c>
      <c r="O19" s="160" t="s">
        <v>215</v>
      </c>
      <c r="P19" s="160" t="s">
        <v>215</v>
      </c>
      <c r="Q19" s="160" t="s">
        <v>215</v>
      </c>
      <c r="R19" s="160" t="s">
        <v>215</v>
      </c>
      <c r="S19" s="339">
        <v>7</v>
      </c>
      <c r="T19" s="160"/>
      <c r="U19" s="160" t="s">
        <v>215</v>
      </c>
      <c r="V19" s="160" t="s">
        <v>215</v>
      </c>
      <c r="W19" s="160" t="s">
        <v>215</v>
      </c>
      <c r="X19" s="160" t="s">
        <v>215</v>
      </c>
      <c r="Y19" s="339" t="s">
        <v>215</v>
      </c>
      <c r="Z19" s="160" t="s">
        <v>215</v>
      </c>
      <c r="AA19" s="160" t="s">
        <v>215</v>
      </c>
      <c r="AB19" s="339" t="s">
        <v>215</v>
      </c>
      <c r="AC19" s="339">
        <v>25</v>
      </c>
      <c r="AD19" s="339">
        <v>25</v>
      </c>
      <c r="AE19" s="160" t="s">
        <v>215</v>
      </c>
      <c r="AF19" s="160" t="s">
        <v>215</v>
      </c>
      <c r="AG19" s="160" t="s">
        <v>215</v>
      </c>
      <c r="AH19" s="160" t="s">
        <v>215</v>
      </c>
      <c r="AI19" s="160" t="s">
        <v>215</v>
      </c>
      <c r="AJ19" s="160" t="s">
        <v>215</v>
      </c>
    </row>
    <row r="20" spans="1:36" s="342" customFormat="1" ht="102" customHeight="1" x14ac:dyDescent="0.25">
      <c r="A20" s="206">
        <v>15</v>
      </c>
      <c r="B20" s="332" t="s">
        <v>346</v>
      </c>
      <c r="C20" s="337" t="s">
        <v>470</v>
      </c>
      <c r="D20" s="340">
        <v>23</v>
      </c>
      <c r="E20" s="341">
        <v>4</v>
      </c>
      <c r="F20" s="160" t="s">
        <v>215</v>
      </c>
      <c r="G20" s="160" t="s">
        <v>215</v>
      </c>
      <c r="H20" s="160" t="s">
        <v>215</v>
      </c>
      <c r="I20" s="160" t="s">
        <v>215</v>
      </c>
      <c r="J20" s="160" t="s">
        <v>215</v>
      </c>
      <c r="K20" s="160" t="s">
        <v>215</v>
      </c>
      <c r="L20" s="160" t="s">
        <v>215</v>
      </c>
      <c r="M20" s="160" t="s">
        <v>215</v>
      </c>
      <c r="N20" s="160" t="s">
        <v>215</v>
      </c>
      <c r="O20" s="160" t="s">
        <v>215</v>
      </c>
      <c r="P20" s="160" t="s">
        <v>215</v>
      </c>
      <c r="Q20" s="160" t="s">
        <v>215</v>
      </c>
      <c r="R20" s="160" t="s">
        <v>215</v>
      </c>
      <c r="S20" s="160" t="s">
        <v>215</v>
      </c>
      <c r="T20" s="160" t="s">
        <v>215</v>
      </c>
      <c r="U20" s="160" t="s">
        <v>215</v>
      </c>
      <c r="V20" s="160" t="s">
        <v>215</v>
      </c>
      <c r="W20" s="160" t="s">
        <v>215</v>
      </c>
      <c r="X20" s="160" t="s">
        <v>215</v>
      </c>
      <c r="Y20" s="339">
        <v>3</v>
      </c>
      <c r="Z20" s="160" t="s">
        <v>215</v>
      </c>
      <c r="AA20" s="160" t="s">
        <v>215</v>
      </c>
      <c r="AB20" s="339">
        <v>23</v>
      </c>
      <c r="AC20" s="339">
        <v>15</v>
      </c>
      <c r="AD20" s="339">
        <v>7</v>
      </c>
      <c r="AE20" s="160" t="s">
        <v>215</v>
      </c>
      <c r="AF20" s="160" t="s">
        <v>215</v>
      </c>
      <c r="AG20" s="160" t="s">
        <v>215</v>
      </c>
      <c r="AH20" s="160" t="s">
        <v>215</v>
      </c>
      <c r="AI20" s="160" t="s">
        <v>215</v>
      </c>
      <c r="AJ20" s="160" t="s">
        <v>215</v>
      </c>
    </row>
    <row r="21" spans="1:36" ht="73.5" customHeight="1" x14ac:dyDescent="0.25">
      <c r="A21" s="187">
        <v>16</v>
      </c>
      <c r="B21" s="74" t="s">
        <v>343</v>
      </c>
      <c r="C21" s="107" t="s">
        <v>337</v>
      </c>
      <c r="D21" s="339">
        <v>10</v>
      </c>
      <c r="E21" s="341">
        <v>2</v>
      </c>
      <c r="F21" s="337" t="s">
        <v>215</v>
      </c>
      <c r="G21" s="337" t="s">
        <v>215</v>
      </c>
      <c r="H21" s="337" t="s">
        <v>215</v>
      </c>
      <c r="I21" s="337" t="s">
        <v>215</v>
      </c>
      <c r="J21" s="337" t="s">
        <v>215</v>
      </c>
      <c r="K21" s="337" t="s">
        <v>215</v>
      </c>
      <c r="L21" s="339">
        <v>1</v>
      </c>
      <c r="M21" s="337" t="s">
        <v>215</v>
      </c>
      <c r="N21" s="337" t="s">
        <v>215</v>
      </c>
      <c r="O21" s="337" t="s">
        <v>215</v>
      </c>
      <c r="P21" s="337" t="s">
        <v>215</v>
      </c>
      <c r="Q21" s="337" t="s">
        <v>215</v>
      </c>
      <c r="R21" s="337" t="s">
        <v>215</v>
      </c>
      <c r="S21" s="339">
        <v>1</v>
      </c>
      <c r="T21" s="337" t="s">
        <v>215</v>
      </c>
      <c r="U21" s="337" t="s">
        <v>215</v>
      </c>
      <c r="V21" s="337" t="s">
        <v>215</v>
      </c>
      <c r="W21" s="339">
        <v>1</v>
      </c>
      <c r="X21" s="337" t="s">
        <v>215</v>
      </c>
      <c r="Y21" s="339">
        <v>1</v>
      </c>
      <c r="Z21" s="337" t="s">
        <v>215</v>
      </c>
      <c r="AA21" s="337" t="s">
        <v>215</v>
      </c>
      <c r="AB21" s="339">
        <v>5</v>
      </c>
      <c r="AC21" s="339">
        <v>20</v>
      </c>
      <c r="AD21" s="339">
        <v>10</v>
      </c>
      <c r="AE21" s="337" t="s">
        <v>215</v>
      </c>
      <c r="AF21" s="337" t="s">
        <v>215</v>
      </c>
      <c r="AG21" s="337" t="s">
        <v>215</v>
      </c>
      <c r="AH21" s="337" t="s">
        <v>215</v>
      </c>
      <c r="AI21" s="337" t="s">
        <v>215</v>
      </c>
      <c r="AJ21" s="337" t="s">
        <v>215</v>
      </c>
    </row>
    <row r="22" spans="1:36" ht="97.5" customHeight="1" x14ac:dyDescent="0.25">
      <c r="A22" s="187">
        <v>17</v>
      </c>
      <c r="B22" s="74" t="s">
        <v>239</v>
      </c>
      <c r="C22" s="107" t="s">
        <v>338</v>
      </c>
      <c r="D22" s="353">
        <v>138</v>
      </c>
      <c r="E22" s="354">
        <v>11</v>
      </c>
      <c r="F22" s="337" t="s">
        <v>215</v>
      </c>
      <c r="G22" s="337" t="s">
        <v>215</v>
      </c>
      <c r="H22" s="337" t="s">
        <v>215</v>
      </c>
      <c r="I22" s="337" t="s">
        <v>215</v>
      </c>
      <c r="J22" s="337" t="s">
        <v>215</v>
      </c>
      <c r="K22" s="337" t="s">
        <v>215</v>
      </c>
      <c r="L22" s="337" t="s">
        <v>215</v>
      </c>
      <c r="M22" s="337" t="s">
        <v>215</v>
      </c>
      <c r="N22" s="337" t="s">
        <v>215</v>
      </c>
      <c r="O22" s="337" t="s">
        <v>215</v>
      </c>
      <c r="P22" s="337" t="s">
        <v>215</v>
      </c>
      <c r="Q22" s="337" t="s">
        <v>215</v>
      </c>
      <c r="R22" s="337" t="s">
        <v>215</v>
      </c>
      <c r="S22" s="337" t="s">
        <v>215</v>
      </c>
      <c r="T22" s="337" t="s">
        <v>215</v>
      </c>
      <c r="U22" s="337" t="s">
        <v>215</v>
      </c>
      <c r="V22" s="337" t="s">
        <v>215</v>
      </c>
      <c r="W22" s="337" t="s">
        <v>215</v>
      </c>
      <c r="X22" s="337" t="s">
        <v>215</v>
      </c>
      <c r="Y22" s="354" t="s">
        <v>215</v>
      </c>
      <c r="Z22" s="337" t="s">
        <v>215</v>
      </c>
      <c r="AA22" s="337" t="s">
        <v>215</v>
      </c>
      <c r="AB22" s="354" t="s">
        <v>215</v>
      </c>
      <c r="AC22" s="354">
        <v>126</v>
      </c>
      <c r="AD22" s="354">
        <v>42</v>
      </c>
      <c r="AE22" s="337" t="s">
        <v>215</v>
      </c>
      <c r="AF22" s="337" t="s">
        <v>215</v>
      </c>
      <c r="AG22" s="337" t="s">
        <v>215</v>
      </c>
      <c r="AH22" s="337" t="s">
        <v>215</v>
      </c>
      <c r="AI22" s="337" t="s">
        <v>215</v>
      </c>
      <c r="AJ22" s="337" t="s">
        <v>215</v>
      </c>
    </row>
    <row r="23" spans="1:36" ht="69.75" customHeight="1" x14ac:dyDescent="0.25">
      <c r="A23" s="187">
        <v>18</v>
      </c>
      <c r="B23" s="74" t="s">
        <v>250</v>
      </c>
      <c r="C23" s="107" t="s">
        <v>339</v>
      </c>
      <c r="D23" s="337">
        <v>34</v>
      </c>
      <c r="E23" s="160">
        <v>6</v>
      </c>
      <c r="F23" s="337" t="s">
        <v>215</v>
      </c>
      <c r="G23" s="337" t="s">
        <v>215</v>
      </c>
      <c r="H23" s="337" t="s">
        <v>215</v>
      </c>
      <c r="I23" s="337" t="s">
        <v>215</v>
      </c>
      <c r="J23" s="337" t="s">
        <v>215</v>
      </c>
      <c r="K23" s="337" t="s">
        <v>215</v>
      </c>
      <c r="L23" s="337" t="s">
        <v>215</v>
      </c>
      <c r="M23" s="337" t="s">
        <v>215</v>
      </c>
      <c r="N23" s="337" t="s">
        <v>215</v>
      </c>
      <c r="O23" s="337" t="s">
        <v>215</v>
      </c>
      <c r="P23" s="337" t="s">
        <v>215</v>
      </c>
      <c r="Q23" s="337" t="s">
        <v>215</v>
      </c>
      <c r="R23" s="337" t="s">
        <v>215</v>
      </c>
      <c r="S23" s="337" t="s">
        <v>215</v>
      </c>
      <c r="T23" s="337" t="s">
        <v>215</v>
      </c>
      <c r="U23" s="337" t="s">
        <v>215</v>
      </c>
      <c r="V23" s="337" t="s">
        <v>215</v>
      </c>
      <c r="W23" s="337" t="s">
        <v>215</v>
      </c>
      <c r="X23" s="337" t="s">
        <v>215</v>
      </c>
      <c r="Y23" s="160">
        <v>6</v>
      </c>
      <c r="Z23" s="337" t="s">
        <v>215</v>
      </c>
      <c r="AA23" s="337" t="s">
        <v>215</v>
      </c>
      <c r="AB23" s="337">
        <v>32</v>
      </c>
      <c r="AC23" s="337">
        <v>25</v>
      </c>
      <c r="AD23" s="337">
        <v>13</v>
      </c>
      <c r="AE23" s="337" t="s">
        <v>215</v>
      </c>
      <c r="AF23" s="337" t="s">
        <v>215</v>
      </c>
      <c r="AG23" s="337" t="s">
        <v>215</v>
      </c>
      <c r="AH23" s="337" t="s">
        <v>215</v>
      </c>
      <c r="AI23" s="337" t="s">
        <v>215</v>
      </c>
      <c r="AJ23" s="337" t="s">
        <v>215</v>
      </c>
    </row>
    <row r="24" spans="1:36" ht="96.75" customHeight="1" x14ac:dyDescent="0.25">
      <c r="A24" s="187">
        <v>19</v>
      </c>
      <c r="B24" s="74" t="s">
        <v>225</v>
      </c>
      <c r="C24" s="127" t="s">
        <v>472</v>
      </c>
      <c r="D24" s="349">
        <v>32</v>
      </c>
      <c r="E24" s="350">
        <v>6</v>
      </c>
      <c r="F24" s="337" t="s">
        <v>215</v>
      </c>
      <c r="G24" s="337" t="s">
        <v>215</v>
      </c>
      <c r="H24" s="337" t="s">
        <v>215</v>
      </c>
      <c r="I24" s="337" t="s">
        <v>215</v>
      </c>
      <c r="J24" s="337" t="s">
        <v>215</v>
      </c>
      <c r="K24" s="337" t="s">
        <v>215</v>
      </c>
      <c r="L24" s="337" t="s">
        <v>215</v>
      </c>
      <c r="M24" s="337" t="s">
        <v>215</v>
      </c>
      <c r="N24" s="337" t="s">
        <v>215</v>
      </c>
      <c r="O24" s="337" t="s">
        <v>215</v>
      </c>
      <c r="P24" s="337" t="s">
        <v>215</v>
      </c>
      <c r="Q24" s="337" t="s">
        <v>215</v>
      </c>
      <c r="R24" s="337" t="s">
        <v>215</v>
      </c>
      <c r="S24" s="349">
        <v>1</v>
      </c>
      <c r="T24" s="337" t="s">
        <v>215</v>
      </c>
      <c r="U24" s="337" t="s">
        <v>215</v>
      </c>
      <c r="V24" s="337" t="s">
        <v>215</v>
      </c>
      <c r="W24" s="337" t="s">
        <v>215</v>
      </c>
      <c r="X24" s="337" t="s">
        <v>215</v>
      </c>
      <c r="Y24" s="349">
        <v>6</v>
      </c>
      <c r="Z24" s="337" t="s">
        <v>215</v>
      </c>
      <c r="AA24" s="337" t="s">
        <v>215</v>
      </c>
      <c r="AB24" s="349">
        <v>32</v>
      </c>
      <c r="AC24" s="349">
        <v>20</v>
      </c>
      <c r="AD24" s="349">
        <v>16</v>
      </c>
      <c r="AE24" s="337" t="s">
        <v>215</v>
      </c>
      <c r="AF24" s="337" t="s">
        <v>215</v>
      </c>
      <c r="AG24" s="337" t="s">
        <v>215</v>
      </c>
      <c r="AH24" s="337" t="s">
        <v>215</v>
      </c>
      <c r="AI24" s="337" t="s">
        <v>215</v>
      </c>
      <c r="AJ24" s="337" t="s">
        <v>215</v>
      </c>
    </row>
    <row r="25" spans="1:36" ht="52.5" customHeight="1" x14ac:dyDescent="0.25">
      <c r="A25" s="187">
        <v>20</v>
      </c>
      <c r="B25" s="74" t="s">
        <v>476</v>
      </c>
      <c r="C25" s="127" t="s">
        <v>437</v>
      </c>
      <c r="D25" s="339">
        <v>14</v>
      </c>
      <c r="E25" s="341">
        <v>4</v>
      </c>
      <c r="F25" s="160" t="s">
        <v>215</v>
      </c>
      <c r="G25" s="160" t="s">
        <v>215</v>
      </c>
      <c r="H25" s="160" t="s">
        <v>215</v>
      </c>
      <c r="I25" s="160" t="s">
        <v>215</v>
      </c>
      <c r="J25" s="160" t="s">
        <v>215</v>
      </c>
      <c r="K25" s="160" t="s">
        <v>215</v>
      </c>
      <c r="L25" s="160" t="s">
        <v>215</v>
      </c>
      <c r="M25" s="160" t="s">
        <v>215</v>
      </c>
      <c r="N25" s="160" t="s">
        <v>215</v>
      </c>
      <c r="O25" s="160" t="s">
        <v>215</v>
      </c>
      <c r="P25" s="160" t="s">
        <v>215</v>
      </c>
      <c r="Q25" s="160" t="s">
        <v>215</v>
      </c>
      <c r="R25" s="160" t="s">
        <v>215</v>
      </c>
      <c r="S25" s="160" t="s">
        <v>215</v>
      </c>
      <c r="T25" s="160">
        <v>1</v>
      </c>
      <c r="U25" s="160" t="s">
        <v>215</v>
      </c>
      <c r="V25" s="160" t="s">
        <v>215</v>
      </c>
      <c r="W25" s="160" t="s">
        <v>215</v>
      </c>
      <c r="X25" s="160" t="s">
        <v>215</v>
      </c>
      <c r="Y25" s="160" t="s">
        <v>215</v>
      </c>
      <c r="Z25" s="160" t="s">
        <v>215</v>
      </c>
      <c r="AA25" s="160" t="s">
        <v>215</v>
      </c>
      <c r="AB25" s="160">
        <v>2</v>
      </c>
      <c r="AC25" s="160">
        <v>7</v>
      </c>
      <c r="AD25" s="160">
        <v>5</v>
      </c>
      <c r="AE25" s="160" t="s">
        <v>215</v>
      </c>
      <c r="AF25" s="160" t="s">
        <v>215</v>
      </c>
      <c r="AG25" s="160" t="s">
        <v>215</v>
      </c>
      <c r="AH25" s="160" t="s">
        <v>215</v>
      </c>
      <c r="AI25" s="160" t="s">
        <v>215</v>
      </c>
      <c r="AJ25" s="160" t="s">
        <v>215</v>
      </c>
    </row>
    <row r="26" spans="1:36" ht="96.75" customHeight="1" x14ac:dyDescent="0.25">
      <c r="A26" s="187">
        <v>21</v>
      </c>
      <c r="B26" s="74" t="s">
        <v>342</v>
      </c>
      <c r="C26" s="107" t="s">
        <v>331</v>
      </c>
      <c r="D26" s="355">
        <v>76</v>
      </c>
      <c r="E26" s="356">
        <v>21</v>
      </c>
      <c r="F26" s="160" t="s">
        <v>215</v>
      </c>
      <c r="G26" s="160" t="s">
        <v>215</v>
      </c>
      <c r="H26" s="160" t="s">
        <v>215</v>
      </c>
      <c r="I26" s="160" t="s">
        <v>215</v>
      </c>
      <c r="J26" s="160" t="s">
        <v>215</v>
      </c>
      <c r="K26" s="160" t="s">
        <v>215</v>
      </c>
      <c r="L26" s="160" t="s">
        <v>215</v>
      </c>
      <c r="M26" s="160" t="s">
        <v>215</v>
      </c>
      <c r="N26" s="160" t="s">
        <v>215</v>
      </c>
      <c r="O26" s="160" t="s">
        <v>215</v>
      </c>
      <c r="P26" s="160" t="s">
        <v>215</v>
      </c>
      <c r="Q26" s="160" t="s">
        <v>215</v>
      </c>
      <c r="R26" s="160" t="s">
        <v>215</v>
      </c>
      <c r="S26" s="160" t="s">
        <v>215</v>
      </c>
      <c r="T26" s="160" t="s">
        <v>215</v>
      </c>
      <c r="U26" s="160" t="s">
        <v>215</v>
      </c>
      <c r="V26" s="160" t="s">
        <v>215</v>
      </c>
      <c r="W26" s="160" t="s">
        <v>215</v>
      </c>
      <c r="X26" s="160" t="s">
        <v>215</v>
      </c>
      <c r="Y26" s="355">
        <v>14</v>
      </c>
      <c r="Z26" s="160" t="s">
        <v>215</v>
      </c>
      <c r="AA26" s="160" t="s">
        <v>215</v>
      </c>
      <c r="AB26" s="355">
        <v>14</v>
      </c>
      <c r="AC26" s="355">
        <v>52</v>
      </c>
      <c r="AD26" s="355">
        <v>59</v>
      </c>
      <c r="AE26" s="160" t="s">
        <v>215</v>
      </c>
      <c r="AF26" s="160" t="s">
        <v>215</v>
      </c>
      <c r="AG26" s="160" t="s">
        <v>215</v>
      </c>
      <c r="AH26" s="160" t="s">
        <v>215</v>
      </c>
      <c r="AI26" s="160" t="s">
        <v>215</v>
      </c>
      <c r="AJ26" s="160" t="s">
        <v>215</v>
      </c>
    </row>
    <row r="27" spans="1:36" s="278" customFormat="1" ht="125.25" customHeight="1" x14ac:dyDescent="0.25">
      <c r="A27" s="187">
        <v>22</v>
      </c>
      <c r="B27" s="62" t="s">
        <v>332</v>
      </c>
      <c r="C27" s="276" t="s">
        <v>333</v>
      </c>
      <c r="D27" s="339">
        <v>39</v>
      </c>
      <c r="E27" s="339">
        <v>8</v>
      </c>
      <c r="F27" s="337" t="s">
        <v>215</v>
      </c>
      <c r="G27" s="337" t="s">
        <v>215</v>
      </c>
      <c r="H27" s="337" t="s">
        <v>215</v>
      </c>
      <c r="I27" s="337" t="s">
        <v>215</v>
      </c>
      <c r="J27" s="337" t="s">
        <v>215</v>
      </c>
      <c r="K27" s="337" t="s">
        <v>215</v>
      </c>
      <c r="L27" s="337" t="s">
        <v>215</v>
      </c>
      <c r="M27" s="337" t="s">
        <v>215</v>
      </c>
      <c r="N27" s="337" t="s">
        <v>215</v>
      </c>
      <c r="O27" s="337" t="s">
        <v>215</v>
      </c>
      <c r="P27" s="337" t="s">
        <v>215</v>
      </c>
      <c r="Q27" s="337" t="s">
        <v>215</v>
      </c>
      <c r="R27" s="337" t="s">
        <v>215</v>
      </c>
      <c r="S27" s="337" t="s">
        <v>215</v>
      </c>
      <c r="T27" s="337" t="s">
        <v>215</v>
      </c>
      <c r="U27" s="337" t="s">
        <v>215</v>
      </c>
      <c r="V27" s="337" t="s">
        <v>215</v>
      </c>
      <c r="W27" s="337" t="s">
        <v>215</v>
      </c>
      <c r="X27" s="337" t="s">
        <v>215</v>
      </c>
      <c r="Y27" s="339">
        <v>6</v>
      </c>
      <c r="Z27" s="337" t="s">
        <v>215</v>
      </c>
      <c r="AA27" s="337" t="s">
        <v>215</v>
      </c>
      <c r="AB27" s="339">
        <v>20</v>
      </c>
      <c r="AC27" s="339">
        <v>12</v>
      </c>
      <c r="AD27" s="339">
        <v>12</v>
      </c>
      <c r="AE27" s="337" t="s">
        <v>215</v>
      </c>
      <c r="AF27" s="337" t="s">
        <v>215</v>
      </c>
      <c r="AG27" s="337" t="s">
        <v>215</v>
      </c>
      <c r="AH27" s="337" t="s">
        <v>215</v>
      </c>
      <c r="AI27" s="337" t="s">
        <v>215</v>
      </c>
      <c r="AJ27" s="337" t="s">
        <v>215</v>
      </c>
    </row>
    <row r="28" spans="1:36" ht="83.25" customHeight="1" x14ac:dyDescent="0.25">
      <c r="A28" s="187">
        <v>23</v>
      </c>
      <c r="B28" s="74" t="s">
        <v>477</v>
      </c>
      <c r="C28" s="127" t="s">
        <v>438</v>
      </c>
      <c r="D28" s="339">
        <v>39</v>
      </c>
      <c r="E28" s="341">
        <v>7</v>
      </c>
      <c r="F28" s="160"/>
      <c r="G28" s="160"/>
      <c r="H28" s="160">
        <v>1</v>
      </c>
      <c r="I28" s="160"/>
      <c r="J28" s="160"/>
      <c r="K28" s="160"/>
      <c r="L28" s="160">
        <v>1</v>
      </c>
      <c r="M28" s="160"/>
      <c r="N28" s="160"/>
      <c r="O28" s="160"/>
      <c r="P28" s="160"/>
      <c r="Q28" s="160"/>
      <c r="R28" s="160"/>
      <c r="S28" s="339"/>
      <c r="T28" s="160"/>
      <c r="U28" s="160"/>
      <c r="V28" s="160"/>
      <c r="W28" s="160">
        <v>1</v>
      </c>
      <c r="X28" s="160"/>
      <c r="Y28" s="339">
        <v>7</v>
      </c>
      <c r="Z28" s="160"/>
      <c r="AA28" s="160"/>
      <c r="AB28" s="339">
        <v>30</v>
      </c>
      <c r="AC28" s="339">
        <v>20</v>
      </c>
      <c r="AD28" s="339">
        <v>16</v>
      </c>
      <c r="AE28" s="160"/>
      <c r="AF28" s="160"/>
      <c r="AG28" s="160"/>
      <c r="AH28" s="160"/>
      <c r="AI28" s="160"/>
      <c r="AJ28" s="160"/>
    </row>
    <row r="29" spans="1:36" ht="57.75" customHeight="1" x14ac:dyDescent="0.25">
      <c r="A29" s="54" t="s">
        <v>1021</v>
      </c>
      <c r="B29" s="74"/>
      <c r="C29" s="127"/>
      <c r="D29" s="339">
        <v>10</v>
      </c>
      <c r="E29" s="341">
        <v>1</v>
      </c>
      <c r="F29" s="160"/>
      <c r="G29" s="160"/>
      <c r="H29" s="160"/>
      <c r="I29" s="160">
        <v>1</v>
      </c>
      <c r="J29" s="160"/>
      <c r="K29" s="160"/>
      <c r="L29" s="160"/>
      <c r="M29" s="160"/>
      <c r="N29" s="160"/>
      <c r="O29" s="160"/>
      <c r="P29" s="160"/>
      <c r="Q29" s="160"/>
      <c r="R29" s="160"/>
      <c r="S29" s="339">
        <v>1</v>
      </c>
      <c r="T29" s="160"/>
      <c r="U29" s="160"/>
      <c r="V29" s="160"/>
      <c r="W29" s="160"/>
      <c r="X29" s="160"/>
      <c r="Y29" s="339"/>
      <c r="Z29" s="160"/>
      <c r="AA29" s="160"/>
      <c r="AB29" s="339">
        <v>10</v>
      </c>
      <c r="AC29" s="339">
        <v>5</v>
      </c>
      <c r="AD29" s="339"/>
      <c r="AE29" s="160"/>
      <c r="AF29" s="160"/>
      <c r="AG29" s="160"/>
      <c r="AH29" s="160"/>
      <c r="AI29" s="160"/>
      <c r="AJ29" s="160"/>
    </row>
    <row r="30" spans="1:36" ht="54" customHeight="1" x14ac:dyDescent="0.3">
      <c r="A30" s="357" t="s">
        <v>113</v>
      </c>
      <c r="B30" s="99"/>
      <c r="C30" s="99"/>
      <c r="D30" s="87">
        <v>1814</v>
      </c>
      <c r="E30" s="87">
        <v>220</v>
      </c>
      <c r="F30" s="54">
        <v>10</v>
      </c>
      <c r="G30" s="54">
        <v>1</v>
      </c>
      <c r="H30" s="54">
        <v>9</v>
      </c>
      <c r="I30" s="54">
        <v>7</v>
      </c>
      <c r="J30" s="54"/>
      <c r="K30" s="54">
        <v>5</v>
      </c>
      <c r="L30" s="54">
        <v>40</v>
      </c>
      <c r="M30" s="54">
        <v>2</v>
      </c>
      <c r="N30" s="54"/>
      <c r="O30" s="54"/>
      <c r="P30" s="54"/>
      <c r="Q30" s="54"/>
      <c r="R30" s="54">
        <v>3</v>
      </c>
      <c r="S30" s="191">
        <v>21</v>
      </c>
      <c r="T30" s="54">
        <v>22</v>
      </c>
      <c r="U30" s="54">
        <v>2</v>
      </c>
      <c r="V30" s="54">
        <v>4</v>
      </c>
      <c r="W30" s="54">
        <v>68</v>
      </c>
      <c r="X30" s="54">
        <v>97</v>
      </c>
      <c r="Y30" s="54">
        <v>181</v>
      </c>
      <c r="Z30" s="54"/>
      <c r="AA30" s="53">
        <v>21</v>
      </c>
      <c r="AB30" s="100">
        <v>272</v>
      </c>
      <c r="AC30" s="100">
        <v>1237</v>
      </c>
      <c r="AD30" s="53">
        <v>786</v>
      </c>
      <c r="AE30" s="53"/>
      <c r="AF30" s="53"/>
      <c r="AG30" s="53"/>
      <c r="AH30" s="53"/>
      <c r="AI30" s="53"/>
      <c r="AJ30" s="124"/>
    </row>
    <row r="31" spans="1:36" ht="63" x14ac:dyDescent="0.25">
      <c r="A31" s="357" t="s">
        <v>181</v>
      </c>
      <c r="B31" s="125"/>
      <c r="C31" s="125"/>
      <c r="D31" s="125">
        <f>D29+D30</f>
        <v>1824</v>
      </c>
      <c r="E31" s="125">
        <f t="shared" ref="E31:AJ31" si="1">E29+E30</f>
        <v>221</v>
      </c>
      <c r="F31" s="125">
        <f t="shared" si="1"/>
        <v>10</v>
      </c>
      <c r="G31" s="125">
        <f t="shared" si="1"/>
        <v>1</v>
      </c>
      <c r="H31" s="125">
        <f t="shared" si="1"/>
        <v>9</v>
      </c>
      <c r="I31" s="125">
        <f t="shared" si="1"/>
        <v>8</v>
      </c>
      <c r="J31" s="125">
        <f t="shared" si="1"/>
        <v>0</v>
      </c>
      <c r="K31" s="125">
        <f t="shared" si="1"/>
        <v>5</v>
      </c>
      <c r="L31" s="125">
        <f t="shared" si="1"/>
        <v>40</v>
      </c>
      <c r="M31" s="125">
        <f t="shared" si="1"/>
        <v>2</v>
      </c>
      <c r="N31" s="125">
        <f t="shared" si="1"/>
        <v>0</v>
      </c>
      <c r="O31" s="125">
        <f t="shared" si="1"/>
        <v>0</v>
      </c>
      <c r="P31" s="125">
        <f t="shared" si="1"/>
        <v>0</v>
      </c>
      <c r="Q31" s="125">
        <f t="shared" si="1"/>
        <v>0</v>
      </c>
      <c r="R31" s="125">
        <f t="shared" si="1"/>
        <v>3</v>
      </c>
      <c r="S31" s="125">
        <f t="shared" si="1"/>
        <v>22</v>
      </c>
      <c r="T31" s="125">
        <f t="shared" si="1"/>
        <v>22</v>
      </c>
      <c r="U31" s="125">
        <f t="shared" si="1"/>
        <v>2</v>
      </c>
      <c r="V31" s="125">
        <f t="shared" si="1"/>
        <v>4</v>
      </c>
      <c r="W31" s="125">
        <f t="shared" si="1"/>
        <v>68</v>
      </c>
      <c r="X31" s="125">
        <f t="shared" si="1"/>
        <v>97</v>
      </c>
      <c r="Y31" s="125">
        <f t="shared" si="1"/>
        <v>181</v>
      </c>
      <c r="Z31" s="125">
        <f t="shared" si="1"/>
        <v>0</v>
      </c>
      <c r="AA31" s="125">
        <f t="shared" si="1"/>
        <v>21</v>
      </c>
      <c r="AB31" s="125">
        <f t="shared" si="1"/>
        <v>282</v>
      </c>
      <c r="AC31" s="125">
        <f t="shared" si="1"/>
        <v>1242</v>
      </c>
      <c r="AD31" s="125">
        <f t="shared" si="1"/>
        <v>786</v>
      </c>
      <c r="AE31" s="125">
        <f t="shared" si="1"/>
        <v>0</v>
      </c>
      <c r="AF31" s="125">
        <f t="shared" si="1"/>
        <v>0</v>
      </c>
      <c r="AG31" s="125">
        <f t="shared" si="1"/>
        <v>0</v>
      </c>
      <c r="AH31" s="125">
        <f t="shared" si="1"/>
        <v>0</v>
      </c>
      <c r="AI31" s="125">
        <f t="shared" si="1"/>
        <v>0</v>
      </c>
      <c r="AJ31" s="125">
        <f t="shared" si="1"/>
        <v>0</v>
      </c>
    </row>
    <row r="32" spans="1:36" ht="22.5" customHeight="1" x14ac:dyDescent="0.25">
      <c r="B32" s="27"/>
      <c r="C32" s="27"/>
      <c r="D32" s="16"/>
      <c r="E32" s="16"/>
      <c r="F32" s="186"/>
      <c r="G32" s="186"/>
      <c r="H32" s="186"/>
      <c r="I32" s="186"/>
      <c r="J32" s="186"/>
      <c r="K32" s="186"/>
      <c r="L32" s="186"/>
      <c r="M32" s="186"/>
      <c r="N32" s="186"/>
      <c r="O32" s="186"/>
      <c r="P32" s="186"/>
      <c r="Q32" s="186"/>
      <c r="R32" s="186"/>
      <c r="S32" s="264"/>
      <c r="T32" s="264"/>
      <c r="U32" s="264"/>
      <c r="V32" s="264"/>
      <c r="W32" s="264"/>
      <c r="X32" s="264"/>
      <c r="Y32" s="264"/>
      <c r="Z32" s="264"/>
      <c r="AA32" s="264"/>
      <c r="AB32" s="264"/>
      <c r="AC32" s="16"/>
      <c r="AD32" s="16"/>
      <c r="AE32" s="16"/>
      <c r="AF32" s="16"/>
      <c r="AG32" s="16"/>
      <c r="AH32" s="16"/>
      <c r="AI32" s="16"/>
      <c r="AJ32" s="16"/>
    </row>
    <row r="33" spans="2:36" ht="15.75" x14ac:dyDescent="0.25">
      <c r="B33" s="3" t="s">
        <v>49</v>
      </c>
      <c r="C33" s="13"/>
      <c r="D33" s="391"/>
      <c r="E33" s="391"/>
      <c r="F33" s="391"/>
      <c r="G33" s="279"/>
      <c r="H33" s="279"/>
      <c r="I33" s="279"/>
      <c r="J33" s="192"/>
      <c r="K33" s="192"/>
      <c r="L33" s="193"/>
      <c r="M33" s="186"/>
      <c r="N33" s="186"/>
      <c r="O33" s="186"/>
      <c r="P33" s="186"/>
      <c r="Q33" s="186"/>
      <c r="R33" s="186"/>
      <c r="S33" s="186"/>
      <c r="T33" s="186"/>
      <c r="U33" s="186"/>
      <c r="V33" s="186"/>
      <c r="W33" s="186"/>
      <c r="X33" s="186"/>
      <c r="Y33" s="186"/>
      <c r="Z33" s="186"/>
      <c r="AA33" s="16"/>
      <c r="AB33" s="16"/>
      <c r="AC33" s="41"/>
      <c r="AD33" s="366"/>
      <c r="AE33" s="366"/>
      <c r="AF33" s="366"/>
      <c r="AG33" s="366"/>
      <c r="AH33" s="366"/>
      <c r="AI33" s="366"/>
      <c r="AJ33" s="366"/>
    </row>
    <row r="34" spans="2:36" ht="15.75" x14ac:dyDescent="0.25">
      <c r="B34" s="4" t="s">
        <v>50</v>
      </c>
      <c r="C34" s="16"/>
      <c r="D34" s="90"/>
      <c r="E34" s="90"/>
      <c r="F34" s="279"/>
      <c r="G34" s="279"/>
      <c r="H34" s="279"/>
      <c r="I34" s="280"/>
      <c r="J34" s="192"/>
      <c r="K34" s="192"/>
      <c r="L34" s="186"/>
      <c r="M34" s="186"/>
      <c r="N34" s="186"/>
      <c r="O34" s="186"/>
      <c r="P34" s="186"/>
      <c r="Q34" s="186"/>
      <c r="R34" s="186"/>
      <c r="S34" s="186"/>
      <c r="T34" s="186"/>
      <c r="U34" s="186"/>
      <c r="V34" s="186"/>
      <c r="W34" s="186"/>
      <c r="X34" s="186"/>
      <c r="Y34" s="186"/>
      <c r="Z34" s="186"/>
      <c r="AA34" s="16"/>
      <c r="AB34" s="16"/>
      <c r="AC34" s="41"/>
      <c r="AD34" s="374" t="s">
        <v>48</v>
      </c>
      <c r="AE34" s="374"/>
      <c r="AF34" s="374"/>
      <c r="AG34" s="374"/>
      <c r="AH34" s="374"/>
      <c r="AI34" s="374"/>
      <c r="AJ34" s="374"/>
    </row>
    <row r="35" spans="2:36" ht="15.75" x14ac:dyDescent="0.25">
      <c r="B35" s="3"/>
      <c r="D35" s="101"/>
      <c r="E35" s="90"/>
      <c r="F35" s="279"/>
      <c r="G35" s="279"/>
      <c r="H35" s="280"/>
      <c r="I35" s="280"/>
      <c r="J35" s="194"/>
      <c r="K35" s="194"/>
      <c r="L35" s="186"/>
      <c r="M35" s="186"/>
      <c r="N35" s="186"/>
      <c r="O35" s="186"/>
      <c r="P35" s="186"/>
      <c r="Q35" s="186"/>
      <c r="R35" s="186"/>
      <c r="S35" s="186"/>
      <c r="T35" s="186"/>
      <c r="U35" s="186"/>
      <c r="V35" s="186"/>
      <c r="W35" s="186"/>
      <c r="X35" s="186"/>
      <c r="Y35" s="186"/>
      <c r="Z35" s="186"/>
      <c r="AA35" s="16"/>
      <c r="AB35" s="16"/>
      <c r="AC35" s="41"/>
      <c r="AD35" s="41"/>
      <c r="AE35" s="41"/>
      <c r="AF35" s="41"/>
      <c r="AG35" s="41"/>
      <c r="AH35" s="41"/>
      <c r="AI35" s="41"/>
      <c r="AJ35" s="41"/>
    </row>
    <row r="36" spans="2:36" ht="15.75" x14ac:dyDescent="0.25">
      <c r="B36" s="3" t="s">
        <v>44</v>
      </c>
      <c r="C36" s="13"/>
      <c r="D36" s="391"/>
      <c r="E36" s="391"/>
      <c r="F36" s="391"/>
      <c r="G36" s="279"/>
      <c r="H36" s="280"/>
      <c r="I36" s="280"/>
      <c r="J36" s="194"/>
      <c r="K36" s="194"/>
      <c r="L36" s="405" t="s">
        <v>426</v>
      </c>
      <c r="M36" s="405"/>
      <c r="N36" s="405"/>
      <c r="O36" s="405"/>
      <c r="P36" s="405"/>
      <c r="Q36" s="405"/>
      <c r="R36" s="405"/>
      <c r="S36" s="277"/>
      <c r="T36" s="277"/>
      <c r="U36" s="277"/>
      <c r="V36" s="186"/>
      <c r="W36" s="186"/>
      <c r="X36" s="186"/>
      <c r="Y36" s="186"/>
      <c r="Z36" s="186"/>
      <c r="AA36" s="16"/>
      <c r="AB36" s="16"/>
      <c r="AC36" s="41"/>
      <c r="AD36" s="366"/>
      <c r="AE36" s="366"/>
      <c r="AF36" s="366"/>
      <c r="AG36" s="366"/>
      <c r="AH36" s="366"/>
      <c r="AI36" s="366"/>
      <c r="AJ36" s="366"/>
    </row>
    <row r="37" spans="2:36" ht="15.75" x14ac:dyDescent="0.25">
      <c r="B37" s="3" t="s">
        <v>45</v>
      </c>
      <c r="C37" s="16"/>
      <c r="D37" s="90"/>
      <c r="E37" s="101"/>
      <c r="F37" s="281"/>
      <c r="G37" s="281"/>
      <c r="H37" s="281"/>
      <c r="I37" s="281"/>
      <c r="J37" s="195"/>
      <c r="K37" s="195"/>
      <c r="L37" s="196"/>
      <c r="M37" s="196"/>
      <c r="N37" s="197" t="s">
        <v>54</v>
      </c>
      <c r="O37" s="197"/>
      <c r="P37" s="197"/>
      <c r="Q37" s="197"/>
      <c r="R37" s="197"/>
      <c r="S37" s="197"/>
      <c r="T37" s="197"/>
      <c r="U37" s="196"/>
      <c r="V37" s="186"/>
      <c r="W37" s="186"/>
      <c r="X37" s="186"/>
      <c r="Y37" s="186"/>
      <c r="Z37" s="186"/>
      <c r="AA37" s="16"/>
      <c r="AB37" s="16"/>
      <c r="AC37" s="41"/>
      <c r="AD37" s="404" t="s">
        <v>48</v>
      </c>
      <c r="AE37" s="404"/>
      <c r="AF37" s="404"/>
      <c r="AG37" s="404"/>
      <c r="AH37" s="404"/>
      <c r="AI37" s="404"/>
      <c r="AJ37" s="404"/>
    </row>
    <row r="38" spans="2:36" ht="15.75" x14ac:dyDescent="0.25">
      <c r="B38" s="3" t="s">
        <v>55</v>
      </c>
      <c r="C38" s="16"/>
      <c r="D38" s="41"/>
      <c r="E38" s="90"/>
      <c r="F38" s="280"/>
      <c r="G38" s="279"/>
      <c r="H38" s="279"/>
      <c r="I38" s="279"/>
      <c r="J38" s="192"/>
      <c r="K38" s="192"/>
      <c r="L38" s="193"/>
      <c r="M38" s="186"/>
      <c r="N38" s="186"/>
      <c r="O38" s="186"/>
      <c r="P38" s="186"/>
      <c r="Q38" s="186"/>
      <c r="R38" s="186"/>
      <c r="S38" s="186"/>
      <c r="T38" s="186"/>
      <c r="U38" s="186"/>
      <c r="V38" s="186"/>
      <c r="W38" s="186"/>
      <c r="X38" s="186"/>
      <c r="Y38" s="186"/>
      <c r="Z38" s="186"/>
      <c r="AA38" s="16"/>
      <c r="AB38" s="16"/>
      <c r="AC38" s="41"/>
      <c r="AD38" s="41"/>
      <c r="AE38" s="41"/>
      <c r="AF38" s="106"/>
      <c r="AG38" s="41"/>
      <c r="AH38" s="41"/>
      <c r="AI38" s="41"/>
      <c r="AJ38" s="41"/>
    </row>
    <row r="39" spans="2:36" ht="16.5" customHeight="1" x14ac:dyDescent="0.25">
      <c r="B39" s="4" t="s">
        <v>53</v>
      </c>
      <c r="C39" s="16"/>
      <c r="D39" s="389"/>
      <c r="E39" s="389"/>
      <c r="F39" s="389"/>
      <c r="G39" s="279"/>
      <c r="H39" s="282"/>
      <c r="I39" s="280"/>
      <c r="J39" s="186"/>
      <c r="K39" s="195"/>
      <c r="L39" s="195"/>
      <c r="M39" s="186"/>
      <c r="N39" s="186"/>
      <c r="O39" s="186"/>
      <c r="P39" s="186"/>
      <c r="Q39" s="186"/>
      <c r="R39" s="186"/>
      <c r="S39" s="186"/>
      <c r="T39" s="186"/>
      <c r="U39" s="186"/>
      <c r="V39" s="186"/>
      <c r="W39" s="186"/>
      <c r="X39" s="186"/>
      <c r="Y39" s="186"/>
      <c r="Z39" s="186"/>
      <c r="AA39" s="16"/>
      <c r="AB39" s="16"/>
      <c r="AC39" s="41"/>
      <c r="AD39" s="404" t="s">
        <v>971</v>
      </c>
      <c r="AE39" s="404"/>
      <c r="AF39" s="404"/>
      <c r="AG39" s="404"/>
      <c r="AH39" s="404"/>
      <c r="AI39" s="404"/>
      <c r="AJ39" s="404"/>
    </row>
    <row r="40" spans="2:36" ht="16.5" customHeight="1" x14ac:dyDescent="0.25">
      <c r="B40" s="3"/>
      <c r="D40" s="102"/>
      <c r="E40" s="102"/>
      <c r="F40" s="283"/>
      <c r="G40" s="283"/>
      <c r="H40" s="280"/>
      <c r="I40" s="280"/>
      <c r="J40" s="194"/>
      <c r="K40" s="194"/>
      <c r="L40" s="186"/>
      <c r="M40" s="186"/>
      <c r="N40" s="186"/>
      <c r="O40" s="186"/>
      <c r="P40" s="186"/>
      <c r="Q40" s="186"/>
      <c r="R40" s="186"/>
      <c r="S40" s="186"/>
      <c r="T40" s="186"/>
      <c r="U40" s="186"/>
      <c r="V40" s="186"/>
      <c r="W40" s="186"/>
      <c r="X40" s="186"/>
      <c r="Y40" s="186"/>
      <c r="Z40" s="186"/>
      <c r="AA40" s="16"/>
      <c r="AB40" s="16"/>
      <c r="AC40" s="41"/>
      <c r="AD40" s="404" t="s">
        <v>58</v>
      </c>
      <c r="AE40" s="404"/>
      <c r="AF40" s="404"/>
      <c r="AG40" s="404"/>
      <c r="AH40" s="404"/>
      <c r="AI40" s="404"/>
      <c r="AJ40" s="404"/>
    </row>
    <row r="41" spans="2:36" ht="15.75" x14ac:dyDescent="0.25">
      <c r="D41" s="41"/>
      <c r="E41" s="41"/>
      <c r="F41" s="282"/>
      <c r="G41" s="282"/>
      <c r="H41" s="282"/>
      <c r="I41" s="282"/>
      <c r="J41" s="186"/>
      <c r="K41" s="186"/>
      <c r="L41" s="186"/>
      <c r="M41" s="186"/>
      <c r="N41" s="186"/>
      <c r="O41" s="186"/>
      <c r="P41" s="186"/>
      <c r="Q41" s="186"/>
      <c r="R41" s="186"/>
      <c r="S41" s="186"/>
      <c r="T41" s="186"/>
      <c r="U41" s="186"/>
      <c r="V41" s="186"/>
      <c r="W41" s="186"/>
      <c r="X41" s="186"/>
      <c r="Y41" s="186"/>
      <c r="Z41" s="186"/>
      <c r="AA41" s="16"/>
      <c r="AB41" s="16"/>
      <c r="AC41" s="16"/>
      <c r="AD41" s="16"/>
      <c r="AE41" s="16"/>
      <c r="AF41" s="16"/>
      <c r="AG41" s="16"/>
      <c r="AH41" s="16"/>
      <c r="AI41" s="16"/>
      <c r="AJ41" s="16"/>
    </row>
    <row r="42" spans="2:36" ht="15.75" x14ac:dyDescent="0.25">
      <c r="D42" s="16"/>
      <c r="E42" s="16"/>
      <c r="F42" s="186"/>
      <c r="G42" s="186"/>
      <c r="H42" s="186"/>
      <c r="I42" s="186"/>
      <c r="J42" s="186"/>
      <c r="K42" s="186"/>
      <c r="L42" s="186"/>
      <c r="M42" s="186"/>
      <c r="N42" s="186"/>
      <c r="O42" s="186"/>
      <c r="P42" s="186"/>
      <c r="Q42" s="186"/>
      <c r="R42" s="186"/>
      <c r="S42" s="186"/>
      <c r="T42" s="186"/>
      <c r="U42" s="186"/>
      <c r="V42" s="186"/>
      <c r="W42" s="186"/>
      <c r="X42" s="186"/>
      <c r="Y42" s="186"/>
      <c r="Z42" s="186"/>
      <c r="AA42" s="16"/>
      <c r="AB42" s="16"/>
      <c r="AC42" s="16"/>
      <c r="AD42" s="16"/>
      <c r="AE42" s="16"/>
      <c r="AF42" s="16"/>
      <c r="AG42" s="16"/>
      <c r="AH42" s="16"/>
      <c r="AI42" s="16"/>
      <c r="AJ42" s="16"/>
    </row>
    <row r="43" spans="2:36" ht="15.75" x14ac:dyDescent="0.25">
      <c r="D43" s="16"/>
      <c r="E43" s="16"/>
      <c r="F43" s="186"/>
      <c r="G43" s="186"/>
      <c r="H43" s="186"/>
      <c r="I43" s="186"/>
      <c r="J43" s="186"/>
      <c r="K43" s="186"/>
      <c r="L43" s="186"/>
      <c r="M43" s="186"/>
      <c r="N43" s="186"/>
      <c r="O43" s="186"/>
      <c r="P43" s="186"/>
      <c r="Q43" s="186"/>
      <c r="R43" s="186"/>
      <c r="S43" s="186"/>
      <c r="T43" s="186"/>
      <c r="U43" s="186"/>
      <c r="V43" s="186"/>
      <c r="W43" s="186"/>
      <c r="X43" s="186"/>
      <c r="Y43" s="186"/>
      <c r="Z43" s="186"/>
      <c r="AA43" s="16"/>
      <c r="AB43" s="16"/>
      <c r="AC43" s="16"/>
      <c r="AD43" s="16"/>
      <c r="AE43" s="16"/>
      <c r="AF43" s="16"/>
      <c r="AG43" s="16"/>
      <c r="AH43" s="16"/>
      <c r="AI43" s="16"/>
      <c r="AJ43" s="16"/>
    </row>
  </sheetData>
  <mergeCells count="47">
    <mergeCell ref="AD34:AJ34"/>
    <mergeCell ref="AD40:AJ40"/>
    <mergeCell ref="AD39:AJ39"/>
    <mergeCell ref="AD36:AJ36"/>
    <mergeCell ref="AD37:AJ37"/>
    <mergeCell ref="Q3:Q4"/>
    <mergeCell ref="T3:T4"/>
    <mergeCell ref="U3:U4"/>
    <mergeCell ref="V3:V4"/>
    <mergeCell ref="W3:W4"/>
    <mergeCell ref="K3:K4"/>
    <mergeCell ref="L3:L4"/>
    <mergeCell ref="N3:N4"/>
    <mergeCell ref="M3:M4"/>
    <mergeCell ref="P3:P4"/>
    <mergeCell ref="Z3:Z4"/>
    <mergeCell ref="AD33:AJ33"/>
    <mergeCell ref="A1:AJ1"/>
    <mergeCell ref="D33:F33"/>
    <mergeCell ref="AJ3:AJ4"/>
    <mergeCell ref="AA3:AA4"/>
    <mergeCell ref="AB3:AB4"/>
    <mergeCell ref="AC3:AC4"/>
    <mergeCell ref="AD3:AD4"/>
    <mergeCell ref="AE3:AE4"/>
    <mergeCell ref="A2:A4"/>
    <mergeCell ref="AF3:AF4"/>
    <mergeCell ref="AG3:AG4"/>
    <mergeCell ref="AH3:AH4"/>
    <mergeCell ref="AI3:AI4"/>
    <mergeCell ref="O3:O4"/>
    <mergeCell ref="D36:F36"/>
    <mergeCell ref="D39:F39"/>
    <mergeCell ref="L36:R36"/>
    <mergeCell ref="B2:B4"/>
    <mergeCell ref="C2:C4"/>
    <mergeCell ref="D2:E3"/>
    <mergeCell ref="F2:AJ2"/>
    <mergeCell ref="F3:F4"/>
    <mergeCell ref="G3:G4"/>
    <mergeCell ref="H3:H4"/>
    <mergeCell ref="I3:I4"/>
    <mergeCell ref="J3:J4"/>
    <mergeCell ref="R3:R4"/>
    <mergeCell ref="S3:S4"/>
    <mergeCell ref="X3:X4"/>
    <mergeCell ref="Y3:Y4"/>
  </mergeCells>
  <pageMargins left="0.31496062992125984" right="0.27559055118110237" top="0.51181102362204722" bottom="0.47244094488188981" header="0.31496062992125984" footer="0.31496062992125984"/>
  <pageSetup paperSize="9" scale="6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15</vt:i4>
      </vt:variant>
      <vt:variant>
        <vt:lpstr>Именованные диапазоны</vt:lpstr>
      </vt:variant>
      <vt:variant>
        <vt:i4>7</vt:i4>
      </vt:variant>
    </vt:vector>
  </HeadingPairs>
  <TitlesOfParts>
    <vt:vector size="22" baseType="lpstr">
      <vt:lpstr>I-3</vt:lpstr>
      <vt:lpstr>I-4</vt:lpstr>
      <vt:lpstr>I-5</vt:lpstr>
      <vt:lpstr>I-6</vt:lpstr>
      <vt:lpstr>II-1</vt:lpstr>
      <vt:lpstr>III-1</vt:lpstr>
      <vt:lpstr>III-2</vt:lpstr>
      <vt:lpstr>III-3</vt:lpstr>
      <vt:lpstr>III-4</vt:lpstr>
      <vt:lpstr>III-5</vt:lpstr>
      <vt:lpstr>IV</vt:lpstr>
      <vt:lpstr>V-1</vt:lpstr>
      <vt:lpstr>V-2</vt:lpstr>
      <vt:lpstr>V-3</vt:lpstr>
      <vt:lpstr>VI</vt:lpstr>
      <vt:lpstr>'I-3'!Область_печати</vt:lpstr>
      <vt:lpstr>'I-4'!Область_печати</vt:lpstr>
      <vt:lpstr>'I-5'!Область_печати</vt:lpstr>
      <vt:lpstr>'III-1'!Область_печати</vt:lpstr>
      <vt:lpstr>'III-2'!Область_печати</vt:lpstr>
      <vt:lpstr>'III-5'!Область_печати</vt:lpstr>
      <vt:lpstr>'V-2'!Область_печати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2019-01-31T07:19:57Z</dcterms:modified>
</cp:coreProperties>
</file>