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962" firstSheet="1" activeTab="13"/>
  </bookViews>
  <sheets>
    <sheet name="Таблица 1.1." sheetId="22" r:id="rId1"/>
    <sheet name="Таблица 2.1." sheetId="13" r:id="rId2"/>
    <sheet name="Таблица 2.2" sheetId="12" r:id="rId3"/>
    <sheet name="Таблица 2.3." sheetId="11" r:id="rId4"/>
    <sheet name="Таблица 3.1." sheetId="21" r:id="rId5"/>
    <sheet name="Таблица 3.2." sheetId="20" r:id="rId6"/>
    <sheet name="Таблица 3.3." sheetId="19" r:id="rId7"/>
    <sheet name="Таблица 3.4." sheetId="17" r:id="rId8"/>
    <sheet name="Таблица 3.5." sheetId="5" r:id="rId9"/>
    <sheet name="Таблица 3.6." sheetId="4" r:id="rId10"/>
    <sheet name="Таблица 4.1." sheetId="16" r:id="rId11"/>
    <sheet name="Таблица 4.2" sheetId="23" r:id="rId12"/>
    <sheet name="Таблица 5.1." sheetId="15" r:id="rId13"/>
    <sheet name="Таблица 6.1. " sheetId="2" r:id="rId14"/>
    <sheet name="Таблица 7" sheetId="25" r:id="rId15"/>
  </sheets>
  <definedNames>
    <definedName name="_Toc219606089" localSheetId="12">'Таблица 5.1.'!#REF!</definedName>
    <definedName name="_Toc219606090" localSheetId="13">'Таблица 6.1. '!#REF!</definedName>
    <definedName name="_xlnm.Print_Area" localSheetId="0">'Таблица 1.1.'!$A$1:$I$41,'Таблица 1.1.'!#REF!</definedName>
    <definedName name="_xlnm.Print_Area" localSheetId="1">'Таблица 2.1.'!$A$1:$E$46</definedName>
    <definedName name="_xlnm.Print_Area" localSheetId="4">'Таблица 3.1.'!$A$1:$G$23</definedName>
    <definedName name="_xlnm.Print_Area" localSheetId="5">'Таблица 3.2.'!$A$1:$AQ$39</definedName>
    <definedName name="_xlnm.Print_Area" localSheetId="10">'Таблица 4.1.'!$A$1:$AL$18</definedName>
    <definedName name="_xlnm.Print_Area" localSheetId="12">'Таблица 5.1.'!$A$1:$G$58</definedName>
  </definedNames>
  <calcPr calcId="152511" calcMode="manual"/>
</workbook>
</file>

<file path=xl/calcChain.xml><?xml version="1.0" encoding="utf-8"?>
<calcChain xmlns="http://schemas.openxmlformats.org/spreadsheetml/2006/main">
  <c r="C102" i="2" l="1"/>
  <c r="C101" i="2"/>
  <c r="H58" i="17" l="1"/>
  <c r="W58" i="17"/>
  <c r="AF58" i="17"/>
  <c r="AG58" i="17"/>
  <c r="G58" i="17"/>
  <c r="G12" i="17"/>
  <c r="H12" i="17"/>
  <c r="W12" i="17"/>
  <c r="AF12" i="17"/>
  <c r="AG12" i="17"/>
  <c r="F12" i="17"/>
  <c r="G64" i="23" l="1"/>
  <c r="H64" i="23"/>
  <c r="I64" i="23"/>
  <c r="N64" i="23"/>
  <c r="T64" i="23"/>
  <c r="W64" i="23"/>
  <c r="Y64" i="23"/>
  <c r="Z64" i="23"/>
  <c r="G60" i="23"/>
  <c r="H60" i="23"/>
  <c r="I60" i="23"/>
  <c r="N60" i="23"/>
  <c r="T60" i="23"/>
  <c r="W60" i="23"/>
  <c r="Y60" i="23"/>
  <c r="Z60" i="23"/>
  <c r="G56" i="23"/>
  <c r="H56" i="23"/>
  <c r="I56" i="23"/>
  <c r="N56" i="23"/>
  <c r="T56" i="23"/>
  <c r="W56" i="23"/>
  <c r="Y56" i="23"/>
  <c r="Z56" i="23"/>
  <c r="F56" i="23"/>
  <c r="G52" i="23"/>
  <c r="H52" i="23"/>
  <c r="I52" i="23"/>
  <c r="N52" i="23"/>
  <c r="O52" i="23"/>
  <c r="V52" i="23"/>
  <c r="W52" i="23"/>
  <c r="Z52" i="23"/>
  <c r="G48" i="23"/>
  <c r="H48" i="23"/>
  <c r="N48" i="23"/>
  <c r="O48" i="23"/>
  <c r="V48" i="23"/>
  <c r="W48" i="23"/>
  <c r="Z48" i="23"/>
  <c r="F48" i="23"/>
  <c r="G44" i="23"/>
  <c r="H44" i="23"/>
  <c r="N44" i="23"/>
  <c r="O44" i="23"/>
  <c r="T44" i="23"/>
  <c r="W44" i="23"/>
  <c r="Z44" i="23"/>
  <c r="G40" i="23"/>
  <c r="H40" i="23"/>
  <c r="I40" i="23"/>
  <c r="K40" i="23"/>
  <c r="K65" i="23" s="1"/>
  <c r="O40" i="23"/>
  <c r="U40" i="23"/>
  <c r="V40" i="23"/>
  <c r="Z40" i="23"/>
  <c r="G35" i="23"/>
  <c r="H35" i="23"/>
  <c r="I35" i="23"/>
  <c r="O35" i="23"/>
  <c r="T35" i="23"/>
  <c r="V35" i="23"/>
  <c r="Y35" i="23"/>
  <c r="Z35" i="23"/>
  <c r="H30" i="23"/>
  <c r="I30" i="23"/>
  <c r="O30" i="23"/>
  <c r="T30" i="23"/>
  <c r="V30" i="23"/>
  <c r="Y30" i="23"/>
  <c r="G30" i="23"/>
  <c r="G26" i="23"/>
  <c r="H26" i="23"/>
  <c r="I26" i="23"/>
  <c r="V26" i="23"/>
  <c r="W26" i="23"/>
  <c r="Z26" i="23"/>
  <c r="G22" i="23"/>
  <c r="H22" i="23"/>
  <c r="I22" i="23"/>
  <c r="J22" i="23"/>
  <c r="K22" i="23"/>
  <c r="L22" i="23"/>
  <c r="M22" i="23"/>
  <c r="N22" i="23"/>
  <c r="O22" i="23"/>
  <c r="P22" i="23"/>
  <c r="Q22" i="23"/>
  <c r="R22" i="23"/>
  <c r="S22" i="23"/>
  <c r="T22" i="23"/>
  <c r="U22" i="23"/>
  <c r="V22" i="23"/>
  <c r="W22" i="23"/>
  <c r="X22" i="23"/>
  <c r="Y22" i="23"/>
  <c r="Z22" i="23"/>
  <c r="AA22" i="23"/>
  <c r="AB22" i="23"/>
  <c r="G15" i="23"/>
  <c r="H15" i="23"/>
  <c r="I15" i="23"/>
  <c r="N15" i="23"/>
  <c r="W15" i="23"/>
  <c r="Z15" i="23"/>
  <c r="G11" i="23"/>
  <c r="H11" i="23"/>
  <c r="I11" i="23"/>
  <c r="V11" i="23"/>
  <c r="W11" i="23"/>
  <c r="Z11" i="23"/>
  <c r="F11" i="23"/>
  <c r="Z65" i="23" l="1"/>
  <c r="N65" i="23"/>
  <c r="V65" i="23"/>
  <c r="Y65" i="23"/>
  <c r="I65" i="23"/>
  <c r="U65" i="23"/>
  <c r="O65" i="23"/>
  <c r="W65" i="23"/>
  <c r="H65" i="23"/>
  <c r="T65" i="23"/>
  <c r="G65" i="23"/>
  <c r="F105" i="2"/>
  <c r="E105" i="2"/>
  <c r="D105" i="2"/>
  <c r="F100" i="2"/>
  <c r="E100" i="2"/>
  <c r="D100" i="2"/>
  <c r="C100" i="2"/>
  <c r="F94" i="2"/>
  <c r="E94" i="2"/>
  <c r="D94" i="2"/>
  <c r="C94" i="2"/>
  <c r="F88" i="2"/>
  <c r="E88" i="2"/>
  <c r="D88" i="2"/>
  <c r="C88" i="2"/>
  <c r="F82" i="2"/>
  <c r="E82" i="2"/>
  <c r="D82" i="2"/>
  <c r="C82" i="2"/>
  <c r="F76" i="2"/>
  <c r="E76" i="2"/>
  <c r="D76" i="2"/>
  <c r="C76" i="2"/>
  <c r="F70" i="2"/>
  <c r="E70" i="2"/>
  <c r="D70" i="2"/>
  <c r="C70" i="2"/>
  <c r="F64" i="2"/>
  <c r="E64" i="2"/>
  <c r="D64" i="2"/>
  <c r="C64" i="2"/>
  <c r="F58" i="2"/>
  <c r="E58" i="2"/>
  <c r="D58" i="2"/>
  <c r="C58" i="2"/>
  <c r="F52" i="2"/>
  <c r="E52" i="2"/>
  <c r="D52" i="2"/>
  <c r="C52" i="2"/>
  <c r="F46" i="2"/>
  <c r="E46" i="2"/>
  <c r="D46" i="2"/>
  <c r="C46" i="2"/>
  <c r="F40" i="2"/>
  <c r="E40" i="2"/>
  <c r="D40" i="2"/>
  <c r="C40" i="2"/>
  <c r="C105" i="2" s="1"/>
  <c r="F34" i="2"/>
  <c r="E34" i="2"/>
  <c r="D34" i="2"/>
  <c r="C34" i="2"/>
  <c r="F28" i="2"/>
  <c r="E28" i="2"/>
  <c r="D28" i="2"/>
  <c r="C28" i="2"/>
  <c r="F22" i="2"/>
  <c r="E22" i="2"/>
  <c r="D22" i="2"/>
  <c r="C22" i="2"/>
  <c r="F16" i="2"/>
  <c r="E16" i="2"/>
  <c r="D16" i="2"/>
  <c r="C16" i="2"/>
  <c r="F10" i="2"/>
  <c r="E10" i="2"/>
  <c r="D10" i="2"/>
  <c r="C10" i="2"/>
  <c r="AH47" i="17"/>
  <c r="AG47" i="17"/>
  <c r="AF47" i="17"/>
  <c r="W47" i="17"/>
  <c r="H47" i="17"/>
  <c r="G47" i="17"/>
  <c r="F47" i="17"/>
  <c r="AH24" i="17"/>
  <c r="AG24" i="17"/>
  <c r="AF24" i="17"/>
  <c r="AE24" i="17"/>
  <c r="AB24" i="17"/>
  <c r="W24" i="17"/>
  <c r="H24" i="17"/>
  <c r="G24" i="17"/>
  <c r="F24" i="17"/>
  <c r="AH21" i="17"/>
  <c r="AG21" i="17"/>
  <c r="AF21" i="17"/>
  <c r="AE21" i="17"/>
  <c r="AB21" i="17"/>
  <c r="W21" i="17"/>
  <c r="H21" i="17"/>
  <c r="G21" i="17"/>
  <c r="F21" i="17"/>
  <c r="AN32" i="19"/>
  <c r="AM32" i="19"/>
  <c r="AL32" i="19"/>
  <c r="AK32" i="19"/>
  <c r="AJ32" i="19"/>
  <c r="AI32" i="19"/>
  <c r="AH32" i="19"/>
  <c r="AG32" i="19"/>
  <c r="AF32" i="19"/>
  <c r="AE32" i="19"/>
  <c r="AD32" i="19"/>
  <c r="AC32" i="19"/>
  <c r="AB32" i="19"/>
  <c r="AA32" i="19"/>
  <c r="Z32" i="19"/>
  <c r="Y32" i="19"/>
  <c r="U32" i="19"/>
  <c r="T32" i="19"/>
  <c r="S32" i="19"/>
  <c r="R32" i="19"/>
  <c r="Q32" i="19"/>
  <c r="P32" i="19"/>
  <c r="O32" i="19"/>
  <c r="N32" i="19"/>
  <c r="K32" i="19"/>
  <c r="I32" i="19"/>
  <c r="H32" i="19"/>
  <c r="G32" i="19"/>
  <c r="AN9" i="19"/>
  <c r="AM9" i="19"/>
  <c r="AL9" i="19"/>
  <c r="AK9" i="19"/>
  <c r="AJ9" i="19"/>
  <c r="AI9" i="19"/>
  <c r="AH9" i="19"/>
  <c r="AG9" i="19"/>
  <c r="AF9" i="19"/>
  <c r="AE9" i="19"/>
  <c r="AD9" i="19"/>
  <c r="AC9" i="19"/>
  <c r="AB9" i="19"/>
  <c r="AA9" i="19"/>
  <c r="Z9" i="19"/>
  <c r="Y9" i="19"/>
  <c r="X9" i="19"/>
  <c r="V9" i="19"/>
  <c r="U9" i="19"/>
  <c r="T9" i="19"/>
  <c r="S9" i="19"/>
  <c r="R9" i="19"/>
  <c r="Q9" i="19"/>
  <c r="P9" i="19"/>
  <c r="O9" i="19"/>
  <c r="N9" i="19"/>
  <c r="M9" i="19"/>
  <c r="L9" i="19"/>
  <c r="K9" i="19"/>
  <c r="J9" i="19"/>
  <c r="I9" i="19"/>
  <c r="H9" i="19"/>
  <c r="G9" i="19"/>
  <c r="AQ30" i="20"/>
  <c r="AP30" i="20"/>
  <c r="AO30" i="20"/>
  <c r="AN30" i="20"/>
  <c r="AM30" i="20"/>
  <c r="AL30" i="20"/>
  <c r="AK30" i="20"/>
  <c r="AJ30" i="20"/>
  <c r="AI30" i="20"/>
  <c r="AH30" i="20"/>
  <c r="AG30" i="20"/>
  <c r="AF30" i="20"/>
  <c r="AE30" i="20"/>
  <c r="AD30" i="20"/>
  <c r="AC30" i="20"/>
  <c r="AB30" i="20"/>
  <c r="AA30" i="20"/>
  <c r="Z30" i="20"/>
  <c r="Y30" i="20"/>
  <c r="X30" i="20"/>
  <c r="W30" i="20"/>
  <c r="V30" i="20"/>
  <c r="U30" i="20"/>
  <c r="T30" i="20"/>
  <c r="S30" i="20"/>
  <c r="R30" i="20"/>
  <c r="Q30" i="20"/>
  <c r="P30" i="20"/>
  <c r="O30" i="20"/>
  <c r="N30" i="20"/>
  <c r="M30" i="20"/>
  <c r="L30" i="20"/>
  <c r="K30" i="20"/>
  <c r="J30" i="20"/>
  <c r="I30" i="20"/>
  <c r="H30" i="20"/>
  <c r="G30" i="20"/>
  <c r="F30" i="20"/>
  <c r="I29" i="22"/>
  <c r="C28" i="22"/>
  <c r="C27" i="22"/>
  <c r="C26" i="22"/>
  <c r="C25" i="22"/>
  <c r="C24" i="22"/>
  <c r="C23" i="22"/>
  <c r="C22" i="22"/>
  <c r="C21" i="22"/>
  <c r="C20" i="22"/>
  <c r="C19" i="22"/>
  <c r="C18" i="22"/>
  <c r="C17" i="22"/>
  <c r="C16" i="22"/>
  <c r="C15" i="22"/>
  <c r="C14" i="22"/>
  <c r="C13" i="22"/>
  <c r="C12" i="22"/>
  <c r="C11" i="22"/>
  <c r="C10" i="22"/>
  <c r="C9" i="22"/>
  <c r="C8" i="22"/>
  <c r="C7" i="22"/>
</calcChain>
</file>

<file path=xl/sharedStrings.xml><?xml version="1.0" encoding="utf-8"?>
<sst xmlns="http://schemas.openxmlformats.org/spreadsheetml/2006/main" count="4603" uniqueCount="876">
  <si>
    <t>Класс пожарной опасности</t>
  </si>
  <si>
    <t>Должность</t>
  </si>
  <si>
    <t>Контактные данные</t>
  </si>
  <si>
    <t>1 КПО</t>
  </si>
  <si>
    <t>Пожарная опасность отсутствует</t>
  </si>
  <si>
    <t>2 КПО</t>
  </si>
  <si>
    <t>Низкая пожарная опасность</t>
  </si>
  <si>
    <t>3 КПО</t>
  </si>
  <si>
    <t>Средняя пожарная опасность</t>
  </si>
  <si>
    <t>4 КПО</t>
  </si>
  <si>
    <t>Высокая пожарная опасность</t>
  </si>
  <si>
    <t>5 КПО</t>
  </si>
  <si>
    <t>Лесопожарным формированиям дополнительно придается техника с производственных работ (тракторы с плугом, бульдозеры, автотранспорт) в соответствии с заключенными договорами.</t>
  </si>
  <si>
    <t>Чрезвычайная пожарная опасность</t>
  </si>
  <si>
    <t>Наименование</t>
  </si>
  <si>
    <t>Опашка, м</t>
  </si>
  <si>
    <t>Профилактические выжигания, га</t>
  </si>
  <si>
    <t>Противопожарные разрывы, м</t>
  </si>
  <si>
    <t>Уборка захламленности, га</t>
  </si>
  <si>
    <t>Населенные пункты</t>
  </si>
  <si>
    <t>Объекты экономики</t>
  </si>
  <si>
    <t>Инфраструктура (нефтепроводы, газопроводы, дороги, ЛЭП и др.)</t>
  </si>
  <si>
    <t>Наименование организации</t>
  </si>
  <si>
    <t>Летчики-наблюдатели</t>
  </si>
  <si>
    <t>Парашютисты-пожарные</t>
  </si>
  <si>
    <t>Десантники-пожарные</t>
  </si>
  <si>
    <t>Лицо, ответственное за объект</t>
  </si>
  <si>
    <t>Местоположение (географические координаты, ближайший населенный пункт)</t>
  </si>
  <si>
    <t xml:space="preserve">Контактные данные </t>
  </si>
  <si>
    <t>Лица, ответственные за формирование и сохранность резерва</t>
  </si>
  <si>
    <t>Количество,  единица измерения</t>
  </si>
  <si>
    <t>Лесничество</t>
  </si>
  <si>
    <t>Вид формирования (ППО, АСФ)</t>
  </si>
  <si>
    <t>Количество формирований</t>
  </si>
  <si>
    <t xml:space="preserve">Наименование </t>
  </si>
  <si>
    <t>Муниципальное образование</t>
  </si>
  <si>
    <t>Участковое лесничество</t>
  </si>
  <si>
    <t>Общая площадь, в процентном отношении к площади участкового лесничества, переданная в  аренду лицам, привлекаемым к тушению лесных пожаров</t>
  </si>
  <si>
    <t>Количество сил пожаротушения</t>
  </si>
  <si>
    <t>Лесничество (лесопарк)</t>
  </si>
  <si>
    <t xml:space="preserve"> ФИО</t>
  </si>
  <si>
    <t>Примечание</t>
  </si>
  <si>
    <t>Глава муниципального образования и председатель КЧС и ПБ</t>
  </si>
  <si>
    <t>Руководители лесничеств (лесопарков)</t>
  </si>
  <si>
    <t>Руководитель дирекции ООПТ Минприроды России</t>
  </si>
  <si>
    <t>Руководитель военного лесничества Минобороны России</t>
  </si>
  <si>
    <t>Руководитель территориального органа МВД России</t>
  </si>
  <si>
    <t>Иные организации</t>
  </si>
  <si>
    <t>Наименование лесничества</t>
  </si>
  <si>
    <t>Площадь, га</t>
  </si>
  <si>
    <t>I</t>
  </si>
  <si>
    <t>II</t>
  </si>
  <si>
    <t>III</t>
  </si>
  <si>
    <t>IV</t>
  </si>
  <si>
    <t>V</t>
  </si>
  <si>
    <t>Наличие пунктов заправки авиа ГСМ</t>
  </si>
  <si>
    <t>Сведения о природной пожарной опасности</t>
  </si>
  <si>
    <t xml:space="preserve">Таблица 1.1 </t>
  </si>
  <si>
    <t>Таблица 2.1</t>
  </si>
  <si>
    <t xml:space="preserve"> Информация об ответственных лицах, осуществляющих организацию охраны лесов от пожаров </t>
  </si>
  <si>
    <t>Таблица 2.2</t>
  </si>
  <si>
    <t xml:space="preserve">Информация о руководителях тушения лесных пожаров </t>
  </si>
  <si>
    <t xml:space="preserve">Таблица 2.3 </t>
  </si>
  <si>
    <t>Таблица 3.1</t>
  </si>
  <si>
    <t xml:space="preserve"> Силы и средства лесопожарных формирований, пожарной техники и оборудования</t>
  </si>
  <si>
    <t>Таблица 3.2</t>
  </si>
  <si>
    <t xml:space="preserve">Таблица 3.3 </t>
  </si>
  <si>
    <t>Таблица 3.5</t>
  </si>
  <si>
    <t xml:space="preserve"> Меры по созданию резерва пожарной техники и оборудования, противопожарного снаряжения и инвентаря, транспортных средств и горюче-смазочных материалов</t>
  </si>
  <si>
    <t>Таблица 3.6</t>
  </si>
  <si>
    <t xml:space="preserve"> Посадочные площадки для самолетов и вертолетов, используемых в целях проведения авиационных работ по охране и защите лесов</t>
  </si>
  <si>
    <t>Таблица 4.1</t>
  </si>
  <si>
    <t>Таблица 5.1</t>
  </si>
  <si>
    <t>Таблица 6.1</t>
  </si>
  <si>
    <t xml:space="preserve">Должностное лицо, </t>
  </si>
  <si>
    <t xml:space="preserve">ответственное </t>
  </si>
  <si>
    <t xml:space="preserve">Руководитель                                      </t>
  </si>
  <si>
    <t xml:space="preserve">за составление  формы     </t>
  </si>
  <si>
    <t xml:space="preserve">  (подпись)</t>
  </si>
  <si>
    <t xml:space="preserve">Руководитель                    </t>
  </si>
  <si>
    <t xml:space="preserve">                                                                                                                                                              </t>
  </si>
  <si>
    <t xml:space="preserve">     (Ф.И.О.)                    </t>
  </si>
  <si>
    <t xml:space="preserve">     (должность)              </t>
  </si>
  <si>
    <t xml:space="preserve">                                                                                                                                    </t>
  </si>
  <si>
    <t xml:space="preserve">    (Ф.И.О.)        </t>
  </si>
  <si>
    <t xml:space="preserve">за составление  формы    </t>
  </si>
  <si>
    <t xml:space="preserve">                                                   </t>
  </si>
  <si>
    <t xml:space="preserve">    (контактный телефон   с указанием кода города)  </t>
  </si>
  <si>
    <t xml:space="preserve"> (дата составления документа)</t>
  </si>
  <si>
    <r>
      <t xml:space="preserve"> </t>
    </r>
    <r>
      <rPr>
        <sz val="14"/>
        <color theme="1"/>
        <rFont val="Times New Roman"/>
        <family val="1"/>
        <charset val="204"/>
      </rPr>
      <t>Тип воздушного судна, которое может осуществлять приземление, взлет</t>
    </r>
  </si>
  <si>
    <t>№ п/п</t>
  </si>
  <si>
    <t>(контактный телефон   с указанием кода города)</t>
  </si>
  <si>
    <t>(дата составления документа)</t>
  </si>
  <si>
    <t>Вид пожарной техники, оборудования, противопожарного снаряжения, инвентаря, тип горюче-смазочных материалов</t>
  </si>
  <si>
    <t>Уровень пожарной опасности</t>
  </si>
  <si>
    <t>Мероприятия</t>
  </si>
  <si>
    <t>Ответственные за привлечение</t>
  </si>
  <si>
    <t>ФИО 
ответственного лица</t>
  </si>
  <si>
    <t>Должность ответственного лица</t>
  </si>
  <si>
    <t xml:space="preserve">Лица, использующие леса, принимают необходимые меры по недопущению распространения лесных пожаров </t>
  </si>
  <si>
    <t>Лесопожарные формирования, их пожарная техника и оборудование находятся в полной готовности.</t>
  </si>
  <si>
    <t xml:space="preserve">             (Ф.И.О.)                    </t>
  </si>
  <si>
    <t xml:space="preserve"> Перечень лесопожарных формирований, пожарной техники и оборудования, подлежащих включению в межрегиональный план 
маневрирования лесопожарных формирований, пожарной техники и оборудования </t>
  </si>
  <si>
    <t>Ответственное лицо</t>
  </si>
  <si>
    <t>Техника, оборудование и средства для тушения лесных пожаров (единиц)</t>
  </si>
  <si>
    <t>ФИО</t>
  </si>
  <si>
    <t>Контактные 
данные</t>
  </si>
  <si>
    <t>Руководители тушения  лесных пожаров</t>
  </si>
  <si>
    <t>Инструкторы авиапожарных служб</t>
  </si>
  <si>
    <t>Постоянные работники  наземных служб 
 пожаротушения (лесные пожарные)</t>
  </si>
  <si>
    <t>Временные   работники наземных служб
пожаротушения (лесные пожарные)</t>
  </si>
  <si>
    <t>лесопожарные автоцистерны (лесопожарные машины)</t>
  </si>
  <si>
    <t>тракторы лесопожарные</t>
  </si>
  <si>
    <t>бульдозеры</t>
  </si>
  <si>
    <t>плуги лесные</t>
  </si>
  <si>
    <t>мотопомпы</t>
  </si>
  <si>
    <t>бензопилы</t>
  </si>
  <si>
    <t>воздуходувки</t>
  </si>
  <si>
    <t>беспилотные летательные аппараты (комплексы)</t>
  </si>
  <si>
    <t>зажигательные аппараты</t>
  </si>
  <si>
    <t>вертолетные водосливные устройства</t>
  </si>
  <si>
    <t>авиационные пожарные емкости</t>
  </si>
  <si>
    <t>трактор гусеничный</t>
  </si>
  <si>
    <t>трактор колесный</t>
  </si>
  <si>
    <t>вездеходы</t>
  </si>
  <si>
    <t>грузовые машины</t>
  </si>
  <si>
    <t>автобусы, вахтовки</t>
  </si>
  <si>
    <t>пожарные емкости</t>
  </si>
  <si>
    <t>ранцевые лесные огнетушители</t>
  </si>
  <si>
    <t>радиостанции УКВ-диапазона</t>
  </si>
  <si>
    <t>радиостанции КВ-диапазона</t>
  </si>
  <si>
    <t>чел.</t>
  </si>
  <si>
    <t>групп</t>
  </si>
  <si>
    <t xml:space="preserve">(контактный телефон   с указанием кода города)  </t>
  </si>
  <si>
    <t xml:space="preserve">(контактный телефон  с указанием кода города)  </t>
  </si>
  <si>
    <t xml:space="preserve"> Перечень сил и средств подразделений пожарной охраны и аварийно-спасательных формирований, 
которые могут быть привлечены в установленном порядке к тушению лесных пожаров </t>
  </si>
  <si>
    <t>пожарные автоцистерны (машины)</t>
  </si>
  <si>
    <t>экскаваторы</t>
  </si>
  <si>
    <t>легковые машины</t>
  </si>
  <si>
    <t>лопаты</t>
  </si>
  <si>
    <t>топоры-мотыги</t>
  </si>
  <si>
    <t>вертолеты</t>
  </si>
  <si>
    <t>самолеты</t>
  </si>
  <si>
    <t>специализированная гусеничная техника</t>
  </si>
  <si>
    <t>лесопожарные катера, моторные лодки</t>
  </si>
  <si>
    <t>Количество организаций, не использующих леса,
 осуществляющих работы по тушению лесных пожаров</t>
  </si>
  <si>
    <t>Итого по лесничеству:</t>
  </si>
  <si>
    <t>Наименование лица - лесопользователя</t>
  </si>
  <si>
    <t xml:space="preserve">(контактный телефон с указанием кода города)  </t>
  </si>
  <si>
    <t>Работники  наземных служб 
 пожаротушения (лесные пожарные)</t>
  </si>
  <si>
    <t xml:space="preserve">    (контактный телефон   
с указанием кода города)  </t>
  </si>
  <si>
    <t>Итого по организации:</t>
  </si>
  <si>
    <t xml:space="preserve"> Сведения о лесопожарных формированиях, осуществляющих охрану лесов от пожаров</t>
  </si>
  <si>
    <t>Лесничество 
(лесопарк)</t>
  </si>
  <si>
    <t xml:space="preserve">Местоположение (географические координаты, ближайший населенный пункт) </t>
  </si>
  <si>
    <t xml:space="preserve"> ФИО
руководителя
организации</t>
  </si>
  <si>
    <t>Должность
руководителя
организации</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</si>
  <si>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Орган государственной власти, его территориальное подразделение, государственное учреждение, другая организация,</t>
    </r>
  </si>
  <si>
    <t xml:space="preserve">             осуществляющие работы по тушению лесных пожаров и осуществлению мер пожарной безопасности в установленным порядке. </t>
  </si>
  <si>
    <t xml:space="preserve">(Ф.И.О.)                    </t>
  </si>
  <si>
    <t>(подпись)</t>
  </si>
  <si>
    <t xml:space="preserve">(должность)              </t>
  </si>
  <si>
    <r>
      <t>Наименование 
организации</t>
    </r>
    <r>
      <rPr>
        <vertAlign val="superscript"/>
        <sz val="14"/>
        <color theme="1"/>
        <rFont val="Times New Roman"/>
        <family val="1"/>
        <charset val="204"/>
      </rPr>
      <t>1</t>
    </r>
  </si>
  <si>
    <t>Стаж работы руководителем тушения лесных пожаров</t>
  </si>
  <si>
    <t>Средний класс природной 
пожарной опасности</t>
  </si>
  <si>
    <t>Общая</t>
  </si>
  <si>
    <t>по классам природной пожарной опасности</t>
  </si>
  <si>
    <t xml:space="preserve">                                                                                                                                                                                                </t>
  </si>
  <si>
    <t xml:space="preserve"> (Ф.И.О.) </t>
  </si>
  <si>
    <t xml:space="preserve"> (должность) </t>
  </si>
  <si>
    <t xml:space="preserve"> (подпись)</t>
  </si>
  <si>
    <t xml:space="preserve">                                                                                                                                                                      </t>
  </si>
  <si>
    <t>(контактный телефон  с указанием кода города)</t>
  </si>
  <si>
    <t xml:space="preserve">    (контактный телефон  с указанием кода города) </t>
  </si>
  <si>
    <t xml:space="preserve">(контактный телефон  с указанием кода города) </t>
  </si>
  <si>
    <t>Регламент работы лесопожарных формирований, подразделений пожарной охраны и аварийно-спасательных формирований, иных организаций и лиц, которые могут быть привлечены в установленном порядке к тушению лесных пожаров, в соответствии с уровнем пожарной опасности в лесах</t>
  </si>
  <si>
    <t>Должностное лицо, ответственное за составление  формы</t>
  </si>
  <si>
    <t>трейлеры</t>
  </si>
  <si>
    <t>тралы</t>
  </si>
  <si>
    <t>Наземное патрулирование осуществляется в местах проведения огнеопасных работ и в местах массового отдыха граждан, пребывающих в лесах</t>
  </si>
  <si>
    <t>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t>
  </si>
  <si>
    <t>Проведение наземного патрулирования на лесных участках I и II класса природной пожарной опасности, в местах огнеопасных работ, а также в местах массового отдыха граждан не менее одного раза с 11 до 17 часов.</t>
  </si>
  <si>
    <t>Авиапатрулирование проводится через 1 - 2 дня, а при наличии пожаров ежедневно</t>
  </si>
  <si>
    <t>Ведение дежурства на пожарных наблюдательных пунктах, не оборудованных автоматическими системами наблюдения, осуществляется в 10, 13,16 и 19 часов</t>
  </si>
  <si>
    <t xml:space="preserve">Лица, использующие леса, принимают необходимые меры по недопущению распространения лесных пожаров, при необходимости привлекаются для тушения лесных пожаров </t>
  </si>
  <si>
    <t>Проведение наземного патрулирования на территориях, отнесённых к I - III-м классам природной пожарной опасности не менее 2 раз с 10 до 19 часов. Ведётся дежурство на пожарных наблюдательных пунктах, не оборудованных автоматическими системами наблюдения, не реже одного раза в два часа с 10 до 20 часов</t>
  </si>
  <si>
    <t>Ежедневное однократное авиапатрулирование, а при наличии пожаров двукратное</t>
  </si>
  <si>
    <t>При необходимости в установленном порядке вводится особый противопожарный режим  и запрет на осуществление всех видов деятельности в лесах (лесосечные работы, проведение мероприятий, охота и т.п.), за исключением работ по охране лесов от пожаров</t>
  </si>
  <si>
    <t>Усиливается интенсивность проведения противопожарной пропаганды в средствах массовой информации</t>
  </si>
  <si>
    <t>Проводится наземное патрулирование на лесных участках не менее 3 раз с 8 до 20 часов. Ведётся дежурство на пожарных наблюдательных пунктах, не оборудованных автоматическими системами наблюдения, не реже одного раза в час с 9 до 21 часа</t>
  </si>
  <si>
    <t>Проводится двукратное авиапатрулирование, а при наличии пожаров - трехкратное.</t>
  </si>
  <si>
    <t>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 при  необходимости для тушения лесных пожаров привлекаются лица, использующие леса</t>
  </si>
  <si>
    <t>При необходимости вводится режим ограничения пребывания граждан в лесах и въезда в них транспортных средств</t>
  </si>
  <si>
    <t>В установленном порядке вводится особый противопожарный режим  и запрет на осуществление всех видов деятельности в лесах (лесосечные работы, проведение мероприятий, охота и т.п.), за исключением работ по охране лесов от пожаров</t>
  </si>
  <si>
    <t>В лесничествах обеспечивается ежедневное круглосуточное дежурство из числа ответственных лиц</t>
  </si>
  <si>
    <t>Ведётся дежурство на пожарных наблюдательных пунктах, не оборудованных автоматическими системами наблюдения, не реже одного раза в час с 06 до 24 часов</t>
  </si>
  <si>
    <t>Проводится наземное патрулирование на лесных территориях в течение всего светлого времени, при этом на лесных участках, отнесенных к I - III-м классам природной пожарной опасности лесов - круглосуточно</t>
  </si>
  <si>
    <t>Вводится режим ограничения пребывания граждан в лесах и въезда в них транспортных средств</t>
  </si>
  <si>
    <t xml:space="preserve">Организовывается межрайонное маневрирование силами и средствами учреждений по тушению лесных пожаров </t>
  </si>
  <si>
    <t>тягач</t>
  </si>
  <si>
    <t>Оперативные штабы по охране лесов от пожаров при наличии обстоятельств, соответствующих введению режима чрезвычайной ситуации в лесах, возникшего вследствие лесных пожаров, направляют соответствующее обращение в комиссии по предупреждению и ликвидации чрезвычайных ситуаций и обеспечению пожарной безопасности соответствующего уровня</t>
  </si>
  <si>
    <t xml:space="preserve">Проведение противопожарной пропаганды  в средствах массовой информации осуществляется  не реже 1 раза в день </t>
  </si>
  <si>
    <t xml:space="preserve">Проведение противопожарной пропаганды  в средствах массовой информации осуществляется не реже 1 раза в день. </t>
  </si>
  <si>
    <t>Ботлихское</t>
  </si>
  <si>
    <t>Буйнакское</t>
  </si>
  <si>
    <t>Гунибское</t>
  </si>
  <si>
    <t>Дербентское</t>
  </si>
  <si>
    <t>Казбековское</t>
  </si>
  <si>
    <t>Карабудахкентское</t>
  </si>
  <si>
    <t>Касумкентское</t>
  </si>
  <si>
    <t>Магарамкентское</t>
  </si>
  <si>
    <t>Махачкалинское</t>
  </si>
  <si>
    <t>Ногайское</t>
  </si>
  <si>
    <t>Сергокалинское</t>
  </si>
  <si>
    <t>Советское</t>
  </si>
  <si>
    <t>Табасаранское</t>
  </si>
  <si>
    <t>Тляратинское</t>
  </si>
  <si>
    <t>Хасавюртовское</t>
  </si>
  <si>
    <t>Цумадинское</t>
  </si>
  <si>
    <t>Цунтинское</t>
  </si>
  <si>
    <t>Итого по Республике Дагестан:</t>
  </si>
  <si>
    <t>Гаджиев А.И.</t>
  </si>
  <si>
    <t>главный специалист</t>
  </si>
  <si>
    <t>+7(8722) 62-30-83</t>
  </si>
  <si>
    <t xml:space="preserve">Джафаров Рамазан Джафарович  </t>
  </si>
  <si>
    <t>Заместителя Председателя Правительства Республики Дагестан</t>
  </si>
  <si>
    <t xml:space="preserve">г. Махачкала 
пл. Ленина
Дом Правительства
+7(8722) 67-20-05
</t>
  </si>
  <si>
    <t>Гаджиев Алибег Ибрагимович</t>
  </si>
  <si>
    <t>Председатель Комитета по лесному хозяйству РД</t>
  </si>
  <si>
    <t>Ногайское лесничество</t>
  </si>
  <si>
    <t>Дикинова Феруза Курманалиева</t>
  </si>
  <si>
    <t>Хасавюртовское лесничество</t>
  </si>
  <si>
    <t>Мамаев Багаудин Гаджимурадович</t>
  </si>
  <si>
    <t>Казбековское  лесничество</t>
  </si>
  <si>
    <t>Гусейнов Ибрагим Касумович</t>
  </si>
  <si>
    <t>Буйнакское лесничество</t>
  </si>
  <si>
    <t>Гереев Рашит Бахтигереевич</t>
  </si>
  <si>
    <t xml:space="preserve">Махачкалинское лесничество </t>
  </si>
  <si>
    <t>Мамаев Мадак Алимпашаевич</t>
  </si>
  <si>
    <t>Карабудахкентское лесничество</t>
  </si>
  <si>
    <t>Абдуллатипов Нурмагомед Абдулмеджидович</t>
  </si>
  <si>
    <t>Сергокалинское  лесничество</t>
  </si>
  <si>
    <t>Дербентское лесничество</t>
  </si>
  <si>
    <t xml:space="preserve">Табасаранское лесничество </t>
  </si>
  <si>
    <t>Гаджимутелимов  Гаджиага    Алимирзаевич</t>
  </si>
  <si>
    <t>Касумкентское лесничество</t>
  </si>
  <si>
    <t>Магомедов Наир Абдурашидович</t>
  </si>
  <si>
    <t>Гунибское лесничество</t>
  </si>
  <si>
    <t>Исмаилов Исмаил Набиевич</t>
  </si>
  <si>
    <t>Ботлихское лесничество</t>
  </si>
  <si>
    <t>Чупалаев Ахмед Султанович</t>
  </si>
  <si>
    <t>Цумадинское лесничество</t>
  </si>
  <si>
    <t>Расулов Магомед Иманмагомедович</t>
  </si>
  <si>
    <t xml:space="preserve">Советское лесничество </t>
  </si>
  <si>
    <t>Меселов Махмуд Чеэрович</t>
  </si>
  <si>
    <t>Тляратинское лесничество</t>
  </si>
  <si>
    <t>Цунтинское  лесничество</t>
  </si>
  <si>
    <t xml:space="preserve">Магарамкентское лесничество </t>
  </si>
  <si>
    <t>Джафаров Бадрудин Абуталибович</t>
  </si>
  <si>
    <t>Батманов Загидин Лукманович</t>
  </si>
  <si>
    <t>Начальник                                             Дагестанского лесопожарного центра</t>
  </si>
  <si>
    <t>г.Махачкала                               п. Ленинкент                                     ул. Интернатская 2                               Телефон Факс                                 +7(8722)94-01-02                                    +7(928)2549196</t>
  </si>
  <si>
    <t>-</t>
  </si>
  <si>
    <t>Казимагамедов Нариман Махмудович</t>
  </si>
  <si>
    <t>Руководитель    ГУ МЧС России по Республике Дагестан</t>
  </si>
  <si>
    <t>г. Махачкала,                                      ул. Магомеда Ярагского 124 "а"                                      +7(8722) 67-32-43                                      E-mail  knmmchs05@yandex.ru</t>
  </si>
  <si>
    <t>Магомедов Абдурашид Магомедович</t>
  </si>
  <si>
    <t>Начальник Дагестанского Гидрометеорологического центра</t>
  </si>
  <si>
    <t>г. Махачкала,                              ул. Маячная  18           +7(8722) 67 28 07         +7(8722) 67 28 09</t>
  </si>
  <si>
    <t xml:space="preserve">     +7 (8722) 62-30-83</t>
  </si>
  <si>
    <t>Поставик  Денис Петрович</t>
  </si>
  <si>
    <t>Руководители организаций по тушению лесных пожаров на территории Республики Дагестан</t>
  </si>
  <si>
    <t>Руководитель ГУ МЧС России по Республики Дагестан</t>
  </si>
  <si>
    <t xml:space="preserve">Руководитель уполномоченного органа исполнительной власти Республики Дагестан в области лесных отношений </t>
  </si>
  <si>
    <t>Председатель КЧС и ПБ Республики Дагестан</t>
  </si>
  <si>
    <t>Заместитель высшего должностного лица Республики Дагестан, курирующий  вопросы охраны лесов от пожаров</t>
  </si>
  <si>
    <t>МО г. Махачкала</t>
  </si>
  <si>
    <t>и.о. главы администрации</t>
  </si>
  <si>
    <t>МО «Кизлярский район»</t>
  </si>
  <si>
    <t>Глава администрации</t>
  </si>
  <si>
    <t>МО «Хасавюртовский район»</t>
  </si>
  <si>
    <t>Салавов Джамбулат Шапиевич</t>
  </si>
  <si>
    <t>МО «Казбековский район»</t>
  </si>
  <si>
    <t>МО «Буйнакский  район»</t>
  </si>
  <si>
    <t xml:space="preserve">Шихсаидов Даниял Хизриевич </t>
  </si>
  <si>
    <t>Гаджибатыров Набиюлла Асадулаевич</t>
  </si>
  <si>
    <t>МО «Ногайский район»</t>
  </si>
  <si>
    <t>Межитов Амерхан Зейнадинович</t>
  </si>
  <si>
    <t>МО «Карабудахкентский район»</t>
  </si>
  <si>
    <t>Исаев Капур Абдулвагабович</t>
  </si>
  <si>
    <t>Джалилов Нурмагомед Расулович</t>
  </si>
  <si>
    <t>МО «Сергокалинский район»</t>
  </si>
  <si>
    <t xml:space="preserve">Омаров Абдуллагаджи Саидович </t>
  </si>
  <si>
    <t>+7(963)4080621</t>
  </si>
  <si>
    <t>МО «Каякентский  район»</t>
  </si>
  <si>
    <t>Абдуллабеков Шамхал Алибекович</t>
  </si>
  <si>
    <t>+7 (87248) 2-18-13</t>
  </si>
  <si>
    <t>МО «Кайтагский район»</t>
  </si>
  <si>
    <t>Абдулкадыров Абдулкадыр Сайдуллаевич</t>
  </si>
  <si>
    <t>МО «Дербентский район»</t>
  </si>
  <si>
    <t>+7(87240) 4-31-75</t>
  </si>
  <si>
    <t>Хазбулатов Али Султалиевич</t>
  </si>
  <si>
    <t>+7(87240) 4-02-26</t>
  </si>
  <si>
    <t>МО «Табасаранский район»</t>
  </si>
  <si>
    <t>Джафаров Джафар Гаджиевич</t>
  </si>
  <si>
    <t>МО «Сулейман-Стальский район»</t>
  </si>
  <si>
    <t>Ахмедов Мусаиб Гаджибалаевич</t>
  </si>
  <si>
    <t>МО «Гунибский район»</t>
  </si>
  <si>
    <t>Магомедов Пахрудин Омарович</t>
  </si>
  <si>
    <t>Муртазалиев Магомед Максудгаджиевич</t>
  </si>
  <si>
    <t>+7 (87258) 21-2-36</t>
  </si>
  <si>
    <t>МО «Ботлихский район»</t>
  </si>
  <si>
    <t>Патхулаев Магомед Малачевич</t>
  </si>
  <si>
    <t>+7(87271) 2-20-01</t>
  </si>
  <si>
    <t>Балдугов Лабазангаджи Магомедаминович</t>
  </si>
  <si>
    <t>+7(87271) 2-21-60</t>
  </si>
  <si>
    <t>МО «Шамильский район»</t>
  </si>
  <si>
    <t>Асиятилов Магомед Суракатович</t>
  </si>
  <si>
    <t>+7(87259)3-82-96</t>
  </si>
  <si>
    <t>Магомедов Ибрагим Гасанович</t>
  </si>
  <si>
    <t>+7 (87259)2-22-84</t>
  </si>
  <si>
    <t>МО «Тляратинский район»</t>
  </si>
  <si>
    <t>Алиханов Магомед Джаватханович</t>
  </si>
  <si>
    <t>+7(963)968-99-99                          +7(87265)3-42-34</t>
  </si>
  <si>
    <t>Магомаев Мурад Алиевич</t>
  </si>
  <si>
    <t>+7 (87265) 3-42-05</t>
  </si>
  <si>
    <t>МО «Цунтинский район»</t>
  </si>
  <si>
    <t>+7 (8722) 55-06-24</t>
  </si>
  <si>
    <t xml:space="preserve">Увайсов Магомед Магомедович </t>
  </si>
  <si>
    <t>+7 (8722) 55-06-28</t>
  </si>
  <si>
    <t xml:space="preserve">Шихбабаев Азади Магомедович </t>
  </si>
  <si>
    <t>МО «Дахадаевский район»</t>
  </si>
  <si>
    <t>Омаров Джарулла Рабаданович</t>
  </si>
  <si>
    <t>Меджидов Муслим Кахирович</t>
  </si>
  <si>
    <t>МО «Хивский район»</t>
  </si>
  <si>
    <t>Асваров Герман Асварович</t>
  </si>
  <si>
    <t>МО «Бежтинский участок»</t>
  </si>
  <si>
    <t>Султанов Шамсудин Султанович</t>
  </si>
  <si>
    <t>МО «Цумадинский район»</t>
  </si>
  <si>
    <t>Камилов Магомед Саидович</t>
  </si>
  <si>
    <t>Магомедалиев Гаджимагомед Газиевич</t>
  </si>
  <si>
    <t>МО «Кумторкалинский район»                          Пригородное лесничество</t>
  </si>
  <si>
    <t>МО «Кумторкалинский район»                           Пригородное лесничество</t>
  </si>
  <si>
    <t>Бочуев Бочу Магомедович</t>
  </si>
  <si>
    <t>Заместитель главы администрации председатель КЧС и ПБ</t>
  </si>
  <si>
    <t>Цветков Сергей Альбертович</t>
  </si>
  <si>
    <t>Мергинов Рафаэль Евгеньевич</t>
  </si>
  <si>
    <t>Хизриев Мурад Хажгереевич</t>
  </si>
  <si>
    <t>Мусаев Гаджимурад Гаджиевич</t>
  </si>
  <si>
    <t>Шабазов Ильяс Идрисович</t>
  </si>
  <si>
    <t>Председатель Комитета по лесному хозяйству</t>
  </si>
  <si>
    <t>Волгодонский учебный центр ФПС                                     Свидетельство            № 1809                                21 апреля 2011г.</t>
  </si>
  <si>
    <t>Магомедов Хаджимурад Магомедович</t>
  </si>
  <si>
    <t xml:space="preserve">г. Махачкала                          ул. Гагарина 51                    Тел. +7(8722) 62-30-83 </t>
  </si>
  <si>
    <t>ВИПКЛХ             г. Пушкино                                     Свидетельство            № 123                                   2 марта 2013г.</t>
  </si>
  <si>
    <t>Дагестанский лесопожарный центр</t>
  </si>
  <si>
    <t>Начальник</t>
  </si>
  <si>
    <t>Волгодонский учебный центр ФПС                                     Свидетельство            № 141-2012                                21 апреля 2011г.</t>
  </si>
  <si>
    <t>Зубаиров Сахратула Магомедович</t>
  </si>
  <si>
    <t>г.Махачкала                               п. Ленинкент                                     ул. Интернатская 2                               Телефон Факс                                 +7(8722)94-01-03                                    +7(928)2549196</t>
  </si>
  <si>
    <t>Волгодонский учебный центр ФПС                                     Свидетельство            № 131-2012                                21 апреля 2011г.</t>
  </si>
  <si>
    <t>Волгодонский учебный центр ФПС                                     Свидетельство            № 1826                                21 апреля 2011г.</t>
  </si>
  <si>
    <t>Волгодонский учебный центр ФПС                                     Свидетельство            № 1815                                21 апреля 2011г.</t>
  </si>
  <si>
    <t xml:space="preserve">Казбековское лесничество    </t>
  </si>
  <si>
    <t>Волгодонский учебный центр ФПС                                     Свидетельство            № 1811                                21 апреля 2011г.</t>
  </si>
  <si>
    <t>Волгодонский учебный центр ФПС                                     Свидетельство            № 1803                                21 апреля 2011г.</t>
  </si>
  <si>
    <t>Волгодонский учебный центр ФПС                                     Свидетельство            № 1817                                21 апреля 2011г.</t>
  </si>
  <si>
    <t>Махачкалинское лесничество</t>
  </si>
  <si>
    <t xml:space="preserve">г. Махачкала                               Гагарина 51                                      +7(8722)62-93-67                                         +7(928)9808000  </t>
  </si>
  <si>
    <t>Волгодонский учебный центр ФПС                                     Свидетельство            № 1819                                21 апреля 2011г.</t>
  </si>
  <si>
    <t>Мевлюдинов Юрий Давудович</t>
  </si>
  <si>
    <t>Магарамкентский район                                  с. Тагиркент - Казмаляр                                      +7(963)4101360</t>
  </si>
  <si>
    <t>Волгодонский учебный центр ФПС                                     Свидетельство            № 1821                               21 апреля 2011г.</t>
  </si>
  <si>
    <t>Сергокалинское лесничество</t>
  </si>
  <si>
    <t>Советское лесничество</t>
  </si>
  <si>
    <t>Алхилов Гитинмагомед Алхилович</t>
  </si>
  <si>
    <t>Волгодонский учебный центр ФПС                                     Свидетельство            № 1806                               21 апреля 2011г.</t>
  </si>
  <si>
    <t>Табасаранское лесничество</t>
  </si>
  <si>
    <t>Гаджимутелимов Гаджиага Алимирзаевич</t>
  </si>
  <si>
    <t>Волгодонский учебный центр ФПС                                     Свидетельство            № 1810                                21 апреля 2011г.</t>
  </si>
  <si>
    <t>Волгодонский учебный центр ФПС                                     Свидетельство            № 1808                                21 апреля 2011г.</t>
  </si>
  <si>
    <t xml:space="preserve">Цумадинское лесничество    </t>
  </si>
  <si>
    <t>Волгодонский учебный центр ФПС                                     Свидетельство            № 1823                                21 апреля 2011г.</t>
  </si>
  <si>
    <t xml:space="preserve"> Гаджиев А. И.</t>
  </si>
  <si>
    <t>за составление  формы                   главный специалист</t>
  </si>
  <si>
    <t xml:space="preserve">                      (должность)              </t>
  </si>
  <si>
    <t xml:space="preserve"> +7(8722) 62-30-83</t>
  </si>
  <si>
    <t>3 года</t>
  </si>
  <si>
    <t>5 лет</t>
  </si>
  <si>
    <t>Руководитель</t>
  </si>
  <si>
    <t>Все лесничества</t>
  </si>
  <si>
    <t xml:space="preserve">        Гаджиев А. И.</t>
  </si>
  <si>
    <t xml:space="preserve">                  +7(8722) 62-30-83</t>
  </si>
  <si>
    <t>Буйнакское участковое лесничество</t>
  </si>
  <si>
    <t>ООО «Комбикормовый завод-Конкурент»</t>
  </si>
  <si>
    <t>МТЗ-82 с навесным оборудованием</t>
  </si>
  <si>
    <t>Ишкартинское.                                  Буйнакское.                                     Казанищенское.</t>
  </si>
  <si>
    <t>МО «Магарамкентский район»</t>
  </si>
  <si>
    <t>ППО</t>
  </si>
  <si>
    <t>Пожарная часть № 14</t>
  </si>
  <si>
    <t>АСФ</t>
  </si>
  <si>
    <t>Пожарная часть № 42</t>
  </si>
  <si>
    <t>Пожарная часть № 12</t>
  </si>
  <si>
    <t>Пожарная часть № 7</t>
  </si>
  <si>
    <t>Пожарная часть № 22</t>
  </si>
  <si>
    <t>Пожарная часть № 4</t>
  </si>
  <si>
    <t>МО «Левашинский район»</t>
  </si>
  <si>
    <t>Пожарная часть № 27</t>
  </si>
  <si>
    <t>Пожарная часть № 21</t>
  </si>
  <si>
    <t>Пожарная часть № 9</t>
  </si>
  <si>
    <t>Пожарная часть № 23</t>
  </si>
  <si>
    <t>Пожарная часть № 25</t>
  </si>
  <si>
    <t>МО «Чародинский район»</t>
  </si>
  <si>
    <t>Пожарная часть № 36</t>
  </si>
  <si>
    <t>Пожарная часть № 51</t>
  </si>
  <si>
    <t>МО «Лакский район»</t>
  </si>
  <si>
    <t>Пожарная часть № 40</t>
  </si>
  <si>
    <t>МО «Кулинский район»</t>
  </si>
  <si>
    <t>Пожарная часть № 32</t>
  </si>
  <si>
    <t>МО «Гергебильский  район»</t>
  </si>
  <si>
    <t>Пожарная часть № 34</t>
  </si>
  <si>
    <t>МО «Унцукульский район»</t>
  </si>
  <si>
    <t>Пожарная часть № 31</t>
  </si>
  <si>
    <t>Пожарная часть № 28</t>
  </si>
  <si>
    <t>Пожарная часть № 33</t>
  </si>
  <si>
    <t>Пожарная часть № 43</t>
  </si>
  <si>
    <t>Пожарная часть № 39</t>
  </si>
  <si>
    <t>Пожарная часть № 24</t>
  </si>
  <si>
    <t>Пожарная часть № 29</t>
  </si>
  <si>
    <t>Пожарная часть № 38</t>
  </si>
  <si>
    <t>Гаджиев А. И.</t>
  </si>
  <si>
    <t>1 ед.</t>
  </si>
  <si>
    <t>Бензин АИ-80, АИ-92</t>
  </si>
  <si>
    <t>Дизтопливо</t>
  </si>
  <si>
    <t>Пилы (бензиномоторные)</t>
  </si>
  <si>
    <t>Мотопомпа</t>
  </si>
  <si>
    <t xml:space="preserve">          Гаджиев А. И.</t>
  </si>
  <si>
    <t>_</t>
  </si>
  <si>
    <t xml:space="preserve">                 (Ф.И.О.)                    </t>
  </si>
  <si>
    <t xml:space="preserve">          (должность)              </t>
  </si>
  <si>
    <t xml:space="preserve">    +7(8722) 62-30-83</t>
  </si>
  <si>
    <t xml:space="preserve">        (Ф.И.О.)        </t>
  </si>
  <si>
    <t xml:space="preserve">                                   главный специалист</t>
  </si>
  <si>
    <t>Рукводитель</t>
  </si>
  <si>
    <t>Янбулатов Казмагомед Зейнадинович</t>
  </si>
  <si>
    <t>Омаров Магомед Амирович</t>
  </si>
  <si>
    <t>Алациев Джалал Магомедович</t>
  </si>
  <si>
    <t>Умаров Али Джамалутдинович</t>
  </si>
  <si>
    <t>Джелилов Магомед Халилович</t>
  </si>
  <si>
    <t>Мирзабалаев Алавудин Несрединович</t>
  </si>
  <si>
    <t>Абдулмуталибов Нариман Шамсудинович</t>
  </si>
  <si>
    <t>Магомединов Пахрудин Шахбанович</t>
  </si>
  <si>
    <t xml:space="preserve">МО «Магарамкентский район»  </t>
  </si>
  <si>
    <t xml:space="preserve">МО «Магарамкентский район»                           </t>
  </si>
  <si>
    <t>Ахмедов Фарид Загидинович</t>
  </si>
  <si>
    <t>Мирзоев Бейдуллах Гадживердиевич</t>
  </si>
  <si>
    <t>Шахбанов Шахбан Магомедович</t>
  </si>
  <si>
    <t>Бамматов Магомед Бамматович</t>
  </si>
  <si>
    <t xml:space="preserve">Ногайское лесничество </t>
  </si>
  <si>
    <t>Кумторкалинское.                                             Лесопарковое.                                Сулакское.                                        Махачкалинское.</t>
  </si>
  <si>
    <t xml:space="preserve">Карабудахкентское лесничество </t>
  </si>
  <si>
    <t xml:space="preserve">Карабудахкентское.                                        Губденское. </t>
  </si>
  <si>
    <t>Гергебильское.                                   Унцукульское.                                         Чародинское.                                                             Гунибское.</t>
  </si>
  <si>
    <t xml:space="preserve">Цумадинское лесничество </t>
  </si>
  <si>
    <t xml:space="preserve">Цумадинское.                                  Инхокваринское.                                 Метрадинское.                                  </t>
  </si>
  <si>
    <t xml:space="preserve">Цунтинское  лесничество </t>
  </si>
  <si>
    <t xml:space="preserve">Шауринское.                              Междуреченское.                                          Бежтинское.                                 Тлядальское.                                                                         </t>
  </si>
  <si>
    <t>Магарамкентское лесничество</t>
  </si>
  <si>
    <t>Ботлихское, Ахвахское, Гумбетовское.</t>
  </si>
  <si>
    <t>Казбековское лесничество</t>
  </si>
  <si>
    <t>Советское, Хунзахское.</t>
  </si>
  <si>
    <t>Хурикское, Дюбекское, Сиртычское</t>
  </si>
  <si>
    <t>Анцухское, Хадияльское.</t>
  </si>
  <si>
    <t>МО «г. Махачкала»</t>
  </si>
  <si>
    <t>МО «Буйнакский район»</t>
  </si>
  <si>
    <t>МО «Цумадинский  район»</t>
  </si>
  <si>
    <t>МО «Советский район»</t>
  </si>
  <si>
    <t xml:space="preserve">МО «Ботлихский, Ахвахский, Гумбетовский районы» </t>
  </si>
  <si>
    <t>МО «Гунибский, Гергебильский, Унцукульский, Чародинский районы»</t>
  </si>
  <si>
    <t>МО «Сергокалинский район, Левашинский»</t>
  </si>
  <si>
    <t>Пожарная часть № 6</t>
  </si>
  <si>
    <t xml:space="preserve">г.Махачкала                               п. Ленинкент                                     ул. Интернатская 2                               Телефон Факс                                 +7(8722)94-01-02                     </t>
  </si>
  <si>
    <t>Согласно т. 2.1 данного Сводного плана</t>
  </si>
  <si>
    <t>Комитета по лесному хозяйству РД</t>
  </si>
  <si>
    <t>При необходимости используется резерв сил и средств пожаротушения Республики Дагестан.</t>
  </si>
  <si>
    <t>При необходимости используется резерв Республике Дагестан.</t>
  </si>
  <si>
    <t>При введении в Республике Дагестан режима чрезвычайной ситуации, связанной с лесными пожарами, задействуются все ресурсы пожаротушения, при необходимости межрегиональные</t>
  </si>
  <si>
    <t xml:space="preserve">                                                          Гаджиев А. И.</t>
  </si>
  <si>
    <t xml:space="preserve">                                                     главный специалист</t>
  </si>
  <si>
    <t xml:space="preserve">                                                     +7(8722) 62-30-83</t>
  </si>
  <si>
    <t>3 шт.</t>
  </si>
  <si>
    <t>Водовоз</t>
  </si>
  <si>
    <t>Бульдозер ДТ-75</t>
  </si>
  <si>
    <t>Водораздатчик</t>
  </si>
  <si>
    <t>автомашина УАЗ</t>
  </si>
  <si>
    <t>Ранцевый лесной огнетушитель (РЛО)</t>
  </si>
  <si>
    <t>1ед.</t>
  </si>
  <si>
    <t xml:space="preserve"> Главы муниципальных образований и председатели КЧС и ПБ муниципальных образований Республики Дагестан</t>
  </si>
  <si>
    <t xml:space="preserve">+7(8722) 67-21-34                 </t>
  </si>
  <si>
    <t>+7 (8722)67-10-38,       67-46-57</t>
  </si>
  <si>
    <t>+7(87256)2-11-48,                                                +7(87256)2-14-13</t>
  </si>
  <si>
    <t xml:space="preserve"> +7(87239) 2-01-01          +7(87239)2-03-89                                   </t>
  </si>
  <si>
    <t>+7(87239) 2-42-05</t>
  </si>
  <si>
    <t>+7(87231)103091</t>
  </si>
  <si>
    <t>+7(87231) 5-20-79</t>
  </si>
  <si>
    <t>+7(87279) 21-6-41</t>
  </si>
  <si>
    <t>+7 (87279) 21-7-74</t>
  </si>
  <si>
    <t>+7 (87237) 2-34-54</t>
  </si>
  <si>
    <t>+7 (928)52890608                                 +7 (87237)2-92-31</t>
  </si>
  <si>
    <t>+7 (87256)55-33-38</t>
  </si>
  <si>
    <t>+7 (87232)2-22-87</t>
  </si>
  <si>
    <t>+7 (87232)2-22-20</t>
  </si>
  <si>
    <t>+7 (87248) 2-12-42</t>
  </si>
  <si>
    <t>+7(87238)47-313,           +7(87238)47-3-70</t>
  </si>
  <si>
    <t>+7(87238)47-390</t>
  </si>
  <si>
    <t>+7(87249) 3-20-79</t>
  </si>
  <si>
    <t>+7 (87249)32-0-67</t>
  </si>
  <si>
    <t>+7(87236) 3-41-76                            +7(87236) 3-12-64</t>
  </si>
  <si>
    <t>+7(87236) 3-44-69</t>
  </si>
  <si>
    <t>+7 (87258) 22 2 45</t>
  </si>
  <si>
    <t>+7 (87235)  25-9-50</t>
  </si>
  <si>
    <t>+7 (87235) 21-39-0</t>
  </si>
  <si>
    <t>+7 (87254)  2-45-45</t>
  </si>
  <si>
    <t>+7(928)8081651                                    +7 (87254) 2-13-40</t>
  </si>
  <si>
    <t xml:space="preserve"> +7(87244) 2-33-54</t>
  </si>
  <si>
    <t>+7(87274)3-22-01</t>
  </si>
  <si>
    <t>+7(87274) 22-20-1</t>
  </si>
  <si>
    <t>+7(87273) 3-52-01,                             +7(988)299-58-86</t>
  </si>
  <si>
    <t>+7(87273) 3-52-51                          +7(87273) 3-52-09</t>
  </si>
  <si>
    <t>+7(87241)21-020</t>
  </si>
  <si>
    <t>+7 (87241) 2-10-24</t>
  </si>
  <si>
    <t>Итого по Муниципальному образованию</t>
  </si>
  <si>
    <t xml:space="preserve">г. Махачкала 
пл. Ленина
Дом Правительства
+7(8722) 67-20-20
</t>
  </si>
  <si>
    <t>Тел. +7(8722) 62-69-42 Факс +7(8722) 62-18-34</t>
  </si>
  <si>
    <t>+7(8722)94-01-02                  +7(928)5557531</t>
  </si>
  <si>
    <t xml:space="preserve"> Ногайский район с.Терекли-Мектеб ул.Терешкова 1а                 +7(87256)2-13-20  +7(928)2187300      </t>
  </si>
  <si>
    <t>Шамильский район                            с.Хебда                           +7(87259)2-22-18                             +7(988)7800101</t>
  </si>
  <si>
    <t>Цумадинский район                                  с. Агвали                       +7(87273)2-52-65                   +7(964)0038623</t>
  </si>
  <si>
    <t>Ботлихский район                  с. Ботлих                    +7(87271)2-20-62                     +7(929)8696753</t>
  </si>
  <si>
    <t>Гунибский район                     с. Гуниб                    +7(87258)2-22-39                               +7(964)0033492</t>
  </si>
  <si>
    <t>Табасаранского  района                        с. Хучни                          +7(87249)2-20-87                    +7(903)481-16-61</t>
  </si>
  <si>
    <t>в соответствии с таблицами 3.1, 3.2 настоящего Сводного плана</t>
  </si>
  <si>
    <t>в соответствии с таблицей 2.1 настоящего Сводного плана</t>
  </si>
  <si>
    <t>ГКУ (лесничества)</t>
  </si>
  <si>
    <t>в соответствии с таблицей 3.3 настоящего Сводного плана</t>
  </si>
  <si>
    <t>Главы муниципальных образований и председатели КЧС и ПБ муниципальных образований Республики Дагестан</t>
  </si>
  <si>
    <t>в соответствии с таблицей 2.2 настоящего Сводного плана</t>
  </si>
  <si>
    <t xml:space="preserve">Тел. +7(8722) 62-69-42      Факс +7(8722) 62-18-34               +7(928)0481282            E-mail dagles@mail.ru </t>
  </si>
  <si>
    <t xml:space="preserve">Председатель </t>
  </si>
  <si>
    <t>Комитет по лесному хозяйству РД</t>
  </si>
  <si>
    <t>Министр Внутренних Дел  по Республике Дагестан</t>
  </si>
  <si>
    <t xml:space="preserve">Руководитель    </t>
  </si>
  <si>
    <t>ГУ МЧС России по Республике Дагестан</t>
  </si>
  <si>
    <t>г. Махачкала,  ул. Магомеда Ярагского 124 "а"  +7(8722) 67-32-43             E-mail  knmmchs05@yandex.ru</t>
  </si>
  <si>
    <t xml:space="preserve">Правительство Республики Дагестан, КЧС и ПБ Республики Дагестан, Оперативный штаб ликвидации ЧС, МО республики. </t>
  </si>
  <si>
    <t>в соответствии с таблицами 3.1, 3.4, 3.5, 3.6 настоящего Сводного плана</t>
  </si>
  <si>
    <t>г. Буйнакск                             ул. Орджоникидзе 5       +7(87237)2-92-23 +7(928)2983779</t>
  </si>
  <si>
    <t>г.Хасавюрт                                ул. Аксаевская 52           +7(87231) 5-16-97</t>
  </si>
  <si>
    <t xml:space="preserve">г. Махачкала                                  Гагарина 51                                 +7(8722) 62- 40-38                +7(928)5202222  </t>
  </si>
  <si>
    <t>Карабудахкентский район          с. Карабудахкент                        +7(87232)2-22-63                     +7(928)9762555</t>
  </si>
  <si>
    <t>Сулейман-Стальский район                 с. Касумкент                        +7(87236)5-10-11                  +7(928)9472940</t>
  </si>
  <si>
    <t>Магарамкентский район            с. Магарамкент                              +7(87235)2-51-26                              +7(928)8782524</t>
  </si>
  <si>
    <t>г.Махачкала                               п. Ленинкент                                     ул. Интернатская 2                               Телефон Факс           +7(8722)94-01-02               +7(928)5557531</t>
  </si>
  <si>
    <t>г. Махачкала                          пр. Расула Гамзатова дом 78        +7(8722) 99-41-70                  +7(8722) 99-41-71</t>
  </si>
  <si>
    <t>+7 (87230) 2-33-40,   +7(87230) 2-32-84</t>
  </si>
  <si>
    <t>+7(963)41284868       +7(87244) 2-33-54</t>
  </si>
  <si>
    <t xml:space="preserve">г. Махачкала ул. Гагарина 51       Тел. +7(8722) 62-69-42             Факс +7(8722) 62-18-34                   +7(928)0481282                          E-mail dagles@mail.ru </t>
  </si>
  <si>
    <t>Казбековский  район                 с. Дылым                                       +7(87279)2-14-00                                 +7(988)2903310</t>
  </si>
  <si>
    <t xml:space="preserve">г. Махачкала                      ул. Гагарина 51                     +7(8722) 62-69-42             Факс +7(8722) 62-18-34 +7(928)0481282                   E-mail dagles@mail.ru </t>
  </si>
  <si>
    <t>Ботлихский район                              с. Ботлих                                +7(929)8696753                                       +7(87271)2-20-62</t>
  </si>
  <si>
    <t>Гунибский район                        с. Гуниб                             +7(87258)2-22-39                                +7(928)5142735</t>
  </si>
  <si>
    <t>Казбековский  район                                  с. Дылым                                      +7(87279)2-14-00                                         +7(988)2903310</t>
  </si>
  <si>
    <t>Карабудахкентский район                                с. Карабудахкент                                +7(87233)2-22-63                                         +7(928)9762555</t>
  </si>
  <si>
    <t>Сулейман-Стальский район                                 с. Касумкент                                       +7(87236)5-10-11                                      +7(928)9472940</t>
  </si>
  <si>
    <t>Шамильский район                                          с. Хебда                                          +7(87259)2-23-53                                         +7(988)7800101</t>
  </si>
  <si>
    <t>Табасаранский  район                        с. Хучни                                   +7(87249)2-20-87                               +7(903)481-16-61</t>
  </si>
  <si>
    <t>Хивский район                               с. Хив                                 +7(87244)2-21-13                                           +7(965)4898200</t>
  </si>
  <si>
    <t xml:space="preserve">Цумадинский район                                  с. Агвали                                 +7(87273)2-52-65                               +7(964)0038623  </t>
  </si>
  <si>
    <t>Лесопожарные формирования, их пожарная техника и оборудование находятся в полной готовности</t>
  </si>
  <si>
    <t xml:space="preserve"> Комитет по лесному хозяйству РД, МО республики. </t>
  </si>
  <si>
    <t>Главный специалист     Комитета по лесному хозяйству</t>
  </si>
  <si>
    <t>Начальник                                   ГАУ "Дагестанский лесопожарный центр"</t>
  </si>
  <si>
    <t>Зам. Начальника                                         ГАУ "Дагестанский лесопожарный центр"</t>
  </si>
  <si>
    <t>в соответствии с таблицей 2.1, 2.2 настоящего Сводного плана</t>
  </si>
  <si>
    <t>9 шт.</t>
  </si>
  <si>
    <t>4 ед.</t>
  </si>
  <si>
    <t>Вся территория лесного фонда Республики Дагестан</t>
  </si>
  <si>
    <t>Итого :</t>
  </si>
  <si>
    <t>Гаджиев Гаджи Алибегович</t>
  </si>
  <si>
    <t>Султанов М.Д.</t>
  </si>
  <si>
    <t xml:space="preserve">Султанов М.Д. </t>
  </si>
  <si>
    <t>Абдулатипов
Адильбек Нурмагомедович</t>
  </si>
  <si>
    <t>Мусаев Муса Асхабалиевич</t>
  </si>
  <si>
    <t>Цунтинское лесничество</t>
  </si>
  <si>
    <t>Халхаев Магомед</t>
  </si>
  <si>
    <t>«Всероссийский институт повышения квалификации руководящих работников и специалистов  лесного хозяйства» , свидетельство без номера от 20 февраля 1999 г.</t>
  </si>
  <si>
    <t>15 лет</t>
  </si>
  <si>
    <t>Участковый лесничий Шауринское участкового лесничества</t>
  </si>
  <si>
    <t>Цунтинский район с.Цунта
89640246433</t>
  </si>
  <si>
    <t>Кайтагское</t>
  </si>
  <si>
    <t>Каякентское</t>
  </si>
  <si>
    <t>Кизлярское</t>
  </si>
  <si>
    <t>Хивское</t>
  </si>
  <si>
    <t>Самурский лесопарк</t>
  </si>
  <si>
    <t>Итого по лесничествам:</t>
  </si>
  <si>
    <t>Кайтагское лесничество</t>
  </si>
  <si>
    <t>Каякентское лесничество</t>
  </si>
  <si>
    <t>Кизлярское лесничество</t>
  </si>
  <si>
    <t>Хивское лесничество</t>
  </si>
  <si>
    <t>Погорелов Александр Максимович</t>
  </si>
  <si>
    <t>Джелилов Зульфидин Халилович</t>
  </si>
  <si>
    <t>г. Дербент                       площадь  Свободы 3                          +7(87240)4-22-31                      +7(963)3042222</t>
  </si>
  <si>
    <t>Темирбулатов Рабазан Магомедович</t>
  </si>
  <si>
    <t>Кайтигский район
с.Маджалис
+7(965)5666009</t>
  </si>
  <si>
    <t>Рамазанов Мухтар Курбанович</t>
  </si>
  <si>
    <t>Магомедов Шамиль Шахнавазович</t>
  </si>
  <si>
    <t xml:space="preserve">г.Кизляр
ул.Октябрьская, 98
+7(928)5380726
</t>
  </si>
  <si>
    <t>Каякентский район
с.Каякент
+7(963)4051508</t>
  </si>
  <si>
    <t>Айгумов Казимагомед Расулович</t>
  </si>
  <si>
    <t>Сергокалинский район                   с. Сергокала                               ул. Урахинская 4                 +7(87230)2-33-93                         +7(928)5881719</t>
  </si>
  <si>
    <t>Ахмедов Малаали Юнусович</t>
  </si>
  <si>
    <t>Тляратинский район                       с. Тлярата                                 +7(87265)3-45-57                               +79882147073</t>
  </si>
  <si>
    <t>Хивский район
с.Хив
+79654898200</t>
  </si>
  <si>
    <t>Курбаналиев Абдулазиз Магомедович</t>
  </si>
  <si>
    <t>Цунтинский район                                  с. Кидеро                      +7(8722) 55-06-28                          +7(963)4021002</t>
  </si>
  <si>
    <t>Мевлюдинов Юрий Даудович</t>
  </si>
  <si>
    <t>Магарамкентский район
с.Самур
+79634101360</t>
  </si>
  <si>
    <t>Омаров Билал Зайнулабидович</t>
  </si>
  <si>
    <t>Каякентское  лесничество</t>
  </si>
  <si>
    <t>Мамедкалинское.                                   Дербентское.                                     Белиджинское</t>
  </si>
  <si>
    <t xml:space="preserve">                                Кайтагское.                                  Дахадаевское.</t>
  </si>
  <si>
    <t xml:space="preserve">Червлено- Бурунское.                        Ногайское.                                   </t>
  </si>
  <si>
    <t>Кизлярское.                    Атай- Батхановское.                         Новоромановское.</t>
  </si>
  <si>
    <t>Хасавюртовское.                           Андреаульское.                                   Кизилюртовское.</t>
  </si>
  <si>
    <t xml:space="preserve">Кизлярское.                    Атай- Батхановское.                         Новоромановское. Бабаюртовское.    </t>
  </si>
  <si>
    <t xml:space="preserve">Сергокалинское, Левашинское, </t>
  </si>
  <si>
    <t>Каякентское.</t>
  </si>
  <si>
    <t xml:space="preserve">Касумкентское.                               Курахское.                                      </t>
  </si>
  <si>
    <t>Хивское.</t>
  </si>
  <si>
    <t xml:space="preserve">Магарамкентское.                                 Рутульское.                                   </t>
  </si>
  <si>
    <t>Самурское.</t>
  </si>
  <si>
    <t xml:space="preserve">Мамедкалинское.                                   Дербентское.                                     Белиджинское.                                      </t>
  </si>
  <si>
    <t>Кайтагское.                                  Дахадаевское.</t>
  </si>
  <si>
    <t>МО "Кайтагский, Дахадаевский районы»</t>
  </si>
  <si>
    <t>МО «Дербентский район"</t>
  </si>
  <si>
    <t>Сергокалинское, Левашинское.</t>
  </si>
  <si>
    <t>МО "Каякентский район"</t>
  </si>
  <si>
    <t>Хасавюртовское.                           Андреаульское.                                  Кизилюртовское.</t>
  </si>
  <si>
    <t>Кизлярское.                    Атай- Батхановское.                         Новоромановское. Бабаюртовское</t>
  </si>
  <si>
    <t>МО "Кизлярский район" МО "Бабаюртовский район" МО "Тарумовский район"</t>
  </si>
  <si>
    <t>МО «Сулейман-стальский район"</t>
  </si>
  <si>
    <t>МО "Хивский район"</t>
  </si>
  <si>
    <t>МО "Магарамкентский район"</t>
  </si>
  <si>
    <t>6 лет</t>
  </si>
  <si>
    <t>25.01.2017 год</t>
  </si>
  <si>
    <t xml:space="preserve">                         25.01.2017 год</t>
  </si>
  <si>
    <t>Таблица 4.2</t>
  </si>
  <si>
    <t>Перечень лесопожарных формирований , пожарной техники и оборудования, осуществляющие  межмуниципальное  маневрирование лесопожарных формирований, пожарной техники и оборудования</t>
  </si>
  <si>
    <t>Муниципальное образование, из которого привлекаются  лесопожарные формирования</t>
  </si>
  <si>
    <t>Руководители тушения лесных пожаров</t>
  </si>
  <si>
    <t xml:space="preserve">Работники  наземных служб пожаротушения (лесные пожарные)
</t>
  </si>
  <si>
    <t>Итого по субъекту Российской Федерации:</t>
  </si>
  <si>
    <t>Сводная информация о готовности субъекта Российской Федерации к пожароопасному сезону</t>
  </si>
  <si>
    <t>Наименование показателя</t>
  </si>
  <si>
    <t>План</t>
  </si>
  <si>
    <t>Факт</t>
  </si>
  <si>
    <t>Наличие планов тушения лесных пожаров</t>
  </si>
  <si>
    <t>ед.</t>
  </si>
  <si>
    <t>тыс. руб.</t>
  </si>
  <si>
    <t>Организация мониторинга пожарной опасности в лесах и лесных пожаров</t>
  </si>
  <si>
    <t>шт.</t>
  </si>
  <si>
    <t>Утверждено наземных маршрутов патрулирования</t>
  </si>
  <si>
    <t>км</t>
  </si>
  <si>
    <t>Утверждено авиационных маршрутов патрулирования</t>
  </si>
  <si>
    <t>Наличие специализированной диспетчерской службы</t>
  </si>
  <si>
    <t xml:space="preserve">Подготовлено к работе лесопожарных формирований (ПХС, ЛПФ) </t>
  </si>
  <si>
    <t>ГКУ "Ботлихское лесничество"</t>
  </si>
  <si>
    <t>ГКУ "Буйнакское лесничество"</t>
  </si>
  <si>
    <t>ГКУ "Гунибское лесничество"</t>
  </si>
  <si>
    <t>ГКУ "Дербентское лесничество"</t>
  </si>
  <si>
    <t>ГКУ "Казбековское лесничество"</t>
  </si>
  <si>
    <t xml:space="preserve">ГКУ "Карабудахкентское лесничество" </t>
  </si>
  <si>
    <t>ГКУ "Касумкентское лесничество"</t>
  </si>
  <si>
    <t>ГКУ "Кизлярское лесничество"</t>
  </si>
  <si>
    <t>ГКУ "Махачкалинское лесничество"</t>
  </si>
  <si>
    <t>ГКУ "Ногайское лесничество"</t>
  </si>
  <si>
    <t>ГКУ "Сергокалинское лесничество"</t>
  </si>
  <si>
    <t>ГКУ "Советское лесничество"</t>
  </si>
  <si>
    <t>ГКУ "Табасаранское лесничество"</t>
  </si>
  <si>
    <t>ГКУ "Хасавюртовское лесничество"</t>
  </si>
  <si>
    <t>ГКУ "Хивское лесничество"</t>
  </si>
  <si>
    <t>ГКУ "Цумадинское лесничество"</t>
  </si>
  <si>
    <t xml:space="preserve">ГКУ "Цунтинское  лесничество" </t>
  </si>
  <si>
    <t xml:space="preserve">МО «Ботлихский район» </t>
  </si>
  <si>
    <t xml:space="preserve">Руководитель ГКУ "Ботлихское лесничество" Чупалаев Ахмед Султанович </t>
  </si>
  <si>
    <t>тел: 8 (8271) 2-20-62
8(928)2496622  8(960)4141401</t>
  </si>
  <si>
    <t>тел: 89282983779</t>
  </si>
  <si>
    <t>Руководитель ГКУ "Гунибское лесничество" Исмаилов Исмаил Набиевич"</t>
  </si>
  <si>
    <t>Руководитель ГКУ "Буйнакское лесничество" Гереев рашид Бахтигереевич</t>
  </si>
  <si>
    <t>тел: 89640033492</t>
  </si>
  <si>
    <t>Руководитель ГКУ Дербентское лесничество" Джелилов Зульфидин Халилович</t>
  </si>
  <si>
    <t>тел: 89633042222</t>
  </si>
  <si>
    <t>Руководитель ГКУ "Дербентское лесничество" Гусейнов Ибрагим Касумович</t>
  </si>
  <si>
    <t>тел: 89882903310</t>
  </si>
  <si>
    <t>Руководитенль ГКУ "Карабудахкентское лесничество" Абдулатипов Адильбек Нурмагомедович</t>
  </si>
  <si>
    <t>тел: 89289742777</t>
  </si>
  <si>
    <t>Руководитель ГКУ "Кайтагское лесничество" Темирбулатов Рамазан Магомедович</t>
  </si>
  <si>
    <t>тел: 89655666009</t>
  </si>
  <si>
    <t>Руководитель ГКУ "Касумкентское лесничество" Магомедов Наир Абдурашидович</t>
  </si>
  <si>
    <t>тел: 89289472940</t>
  </si>
  <si>
    <t>Руководитель ГКУ "Кизлярское лесничество" Магомедов Шамиль Шахнавазович</t>
  </si>
  <si>
    <t>тел: 89285380726</t>
  </si>
  <si>
    <t>Руководитель "ГКУ Магарамкентское лесничество" Джафаров Бадрудин Абуталибович</t>
  </si>
  <si>
    <t>тел: 89288782524</t>
  </si>
  <si>
    <t>Руководитель ГКУ "Махачкалинское лесничество" Мамаев Мадак Алимпашаевич</t>
  </si>
  <si>
    <t>тел: 89674061111</t>
  </si>
  <si>
    <t>Руководитель ГКУ "Ногайское лесничество" Дикинова Фируза Курманалиевна</t>
  </si>
  <si>
    <t>тел: 89382082559</t>
  </si>
  <si>
    <t>Руководитель ГКУ "Сергокалинское лесничество" Айгумов Казимагомед Расулович</t>
  </si>
  <si>
    <t>тел: 89285881719</t>
  </si>
  <si>
    <t>Руководитель ГКУ "Советское лесничество" Меселов Махмуд Чеэрович</t>
  </si>
  <si>
    <t>тел: 89887800101</t>
  </si>
  <si>
    <t>Руководитель ГКУ "Табасаранское лесничество" Гаджимутелимов Гаджиага Алимирзаевич</t>
  </si>
  <si>
    <t>тел: 89034811663</t>
  </si>
  <si>
    <t>Руководитель ГКУ "Тляратинское лесничество" Ахмедов Малаали Юнусович</t>
  </si>
  <si>
    <t>тел: 89882147073</t>
  </si>
  <si>
    <t>Руководитель ГКУ "Хасавюртовское лесничество" Мамаев Багаудин Гаджимурадович</t>
  </si>
  <si>
    <t>тел: 89285739000</t>
  </si>
  <si>
    <t>Руководитель ГКУ "Хмвское лесничество" Батманов Загидин Лукманович</t>
  </si>
  <si>
    <t>тел: 89654898200</t>
  </si>
  <si>
    <t>Руководитель ГКУ "Цумадинское лесничество" Расулов Магомед Иманмагомедович</t>
  </si>
  <si>
    <t>тел: 89160164471</t>
  </si>
  <si>
    <t>Руководитель ГКУ "Цунтинское лесничество" Курбаналиев Абдулазиз Магомедович</t>
  </si>
  <si>
    <t>тел: 89634021002</t>
  </si>
  <si>
    <t>25.01.2016 год</t>
  </si>
  <si>
    <t xml:space="preserve">         25.01.2017 год</t>
  </si>
  <si>
    <t xml:space="preserve">главный специалист-эксперт </t>
  </si>
  <si>
    <t>Заместитель главы администрации, председатель КЧС и ПБ</t>
  </si>
  <si>
    <t>Первый заместитель главы администрации, председатель КЧС и ПБ</t>
  </si>
  <si>
    <t>1-й заместитель главы администрации,председатель КЧС и ПБ</t>
  </si>
  <si>
    <t>1-й Заместитель главы администрации, председатель КЧС и ПБ</t>
  </si>
  <si>
    <t>Лесничий</t>
  </si>
  <si>
    <t>Кайтагский район                               с. Маджалис                                   ул. Алисултаноа 28                                 +7(238) 4-73-57                            +7(903)4691158</t>
  </si>
  <si>
    <t>Волгодонский учебный центр ФПС                                     Свидетельство            № 1825                              21 апреля 2011г.</t>
  </si>
  <si>
    <t>6 года</t>
  </si>
  <si>
    <t xml:space="preserve"> г. Кизляр                                   ул. Октябрьская, 27                              +7(239)2-30-53                                     +7(928)5380726</t>
  </si>
  <si>
    <t>Волгодонский учебный центр ФПС                                     Свидетельство            № 1818                                21 апреля 2011г.</t>
  </si>
  <si>
    <t>ГАУ "Дагестанский лесопожарный центр"</t>
  </si>
  <si>
    <t xml:space="preserve">Общие сведения о cилах и средствах, которые могут быть
привлечены для борьбы с лесными пожарами
</t>
  </si>
  <si>
    <t>МО "Буйнакский район"</t>
  </si>
  <si>
    <t>Местонахождение резерва (населенный пункт, адрес)</t>
  </si>
  <si>
    <t xml:space="preserve">г.Махачкала 
п. Ленинкент
ул. Интернатская 2    </t>
  </si>
  <si>
    <t>Телефон +7(8722)94-01-02
 Факс  +7(928)5557531</t>
  </si>
  <si>
    <t>Таблица 7</t>
  </si>
  <si>
    <t>Ед. изм.</t>
  </si>
  <si>
    <t>Количество назначенных руководителей тушения лесных пожаров</t>
  </si>
  <si>
    <t>% к плану</t>
  </si>
  <si>
    <t>Объемы планируемого финансирования мер по обеспечению пожарной безопасности  в лесах и тушения лесных пожаров в субъекте Российской Федерации, всего
в том числе:</t>
  </si>
  <si>
    <t>средства федерального бюджета</t>
  </si>
  <si>
    <t>средства бюджета субъекта Российской Федерации</t>
  </si>
  <si>
    <t>Наличие наблюдательных пунктов  (вышки, мачты, павильоны и другие
наблюдательные пункты), всего</t>
  </si>
  <si>
    <t>Наличие государственных контрактов или государственных заданий на выполнение работ по тушению лесных пожаров, осуществляемых  лесопожарными формированиями</t>
  </si>
  <si>
    <t>Наличие  (отсутствие) государственных контрактов или государственных заданий на выполнение авиационных работ по охране лесов</t>
  </si>
  <si>
    <t xml:space="preserve"> Мероприятия  по противопожарному обустройству населенных пунктов, объектов экономики и инфраструктуры, а также мероприятия по охране земель, имеющих общую границу с лесничествами, лесопарками</t>
  </si>
  <si>
    <t>г. Махачкала, п.Ленинкент ул. Интернатская 2 
42 ° 57 ´ 83 ´´ с.ш.
47 ° 21 ´ 23 ´´ в.д.</t>
  </si>
  <si>
    <t>Иные объекты:</t>
  </si>
  <si>
    <t>Итого по муниципальному образованию:</t>
  </si>
  <si>
    <t>МО «Буйнакский район» Республики Дагестан</t>
  </si>
  <si>
    <t>МО «Ботлихский район» Республики Дагестан</t>
  </si>
  <si>
    <t>МО «Дербентское район» Республики Дагестан</t>
  </si>
  <si>
    <t>МО «Казбековское район» Республики Дагестан</t>
  </si>
  <si>
    <t>МО «Касумкентский район» Республики Дагестан</t>
  </si>
  <si>
    <t>МО «Каякентский район» Республики Дагестан</t>
  </si>
  <si>
    <t>МО «Ногайский район» Республики Дагестан</t>
  </si>
  <si>
    <t>МО «Советский район» Республики Дагестан</t>
  </si>
  <si>
    <t>МО «Табасаранский район» Республики Дагестан</t>
  </si>
  <si>
    <t>МО «Цумадинский район» Республики Дагестан</t>
  </si>
  <si>
    <t>МО «Цунтинский район» Республики Дагестан</t>
  </si>
  <si>
    <t>ПХС-1</t>
  </si>
  <si>
    <t>Нуниев Ислам Лечиевич</t>
  </si>
  <si>
    <t>89285739000</t>
  </si>
  <si>
    <t>г.Хасавюрт, Хасавюртовский район
43 ° 15 ´ 00 ´´ с.ш.
46 ° 35 ´ 00 ´´в.д.</t>
  </si>
  <si>
    <t>Ибрагимов К.Д</t>
  </si>
  <si>
    <t>с.Цунта, Цунтинский район
42 ° 12 ´ 00 ´´ с.ш.
45 ° 58 ´ 00 ´´в.д.</t>
  </si>
  <si>
    <t>Меджидов С.Р.</t>
  </si>
  <si>
    <t>с.Касумкент, Сулейман-стальский район
41 ° 59 ´ 00 ´´ с.ш.
48 ° 14 ´ 00 ´´в.д.</t>
  </si>
  <si>
    <t>Саадудинов Б.Н.</t>
  </si>
  <si>
    <t>с.Ботлих, Ботлихский район
42 ° 59 ´ 00 ´´ с.ш.
46 ° 22 ´ 00 ´´в.д.</t>
  </si>
  <si>
    <t>ГКУ "Хасавюртовское
лесничество"</t>
  </si>
  <si>
    <t>ГКУ "Цунтинское
лесничество"</t>
  </si>
  <si>
    <t>ГКУ "Касумкентское
лесничество"</t>
  </si>
  <si>
    <t>ГКУ "Ботлихское
лесничество"</t>
  </si>
  <si>
    <t>МО «Чародинский район» Республики Дагестан</t>
  </si>
  <si>
    <t>МО «Гергебильский район» Республики Дагестан</t>
  </si>
  <si>
    <t>МО «Унцукульский район» Республики Дагестан</t>
  </si>
  <si>
    <t>МО «г.Махачкала» Республики Дагестан</t>
  </si>
  <si>
    <t>МО «Магарамкентский район» Республики Дагестан</t>
  </si>
  <si>
    <t>Аэропорт "Уйташ"</t>
  </si>
  <si>
    <r>
      <t xml:space="preserve">Аэропорт "Уйташ" </t>
    </r>
    <r>
      <rPr>
        <sz val="8"/>
        <color theme="1"/>
        <rFont val="Times New Roman"/>
        <family val="1"/>
        <charset val="204"/>
      </rPr>
      <t xml:space="preserve">широта 42.816822
долгота 47.652294
</t>
    </r>
    <r>
      <rPr>
        <sz val="12"/>
        <color theme="1"/>
        <rFont val="Times New Roman"/>
        <family val="1"/>
        <charset val="204"/>
      </rPr>
      <t>ближайший н.п. г.Каспийск, 9км</t>
    </r>
  </si>
  <si>
    <t>вертолет МИ-8</t>
  </si>
  <si>
    <t>МВД России
по РД</t>
  </si>
  <si>
    <t>8 (8722) 99-42-60</t>
  </si>
  <si>
    <t>25 шт.</t>
  </si>
  <si>
    <t>Автомашины (Нива)</t>
  </si>
  <si>
    <t>Пожарные автомобили (автоцистерны)</t>
  </si>
  <si>
    <t>6 т*</t>
  </si>
  <si>
    <t>4ед.**</t>
  </si>
  <si>
    <t>* - 1 тонна бензина, 1 тонна дизтоплива ГУ МЧС России по РД;
** - 2 пожарные машины (автоцистерны камаз) ГУ МЧС России по РД</t>
  </si>
  <si>
    <t>Республиканские леса</t>
  </si>
  <si>
    <t>Муниципальное образование "Ботлихский район"</t>
  </si>
  <si>
    <t>Итого по
МО "Ботлихский район"</t>
  </si>
  <si>
    <t>Муниципальное образование "Цумадинский район"</t>
  </si>
  <si>
    <t>Итого по
МО "Цумадинский район"</t>
  </si>
  <si>
    <t>Муниципальное образование "Цунтинский район"</t>
  </si>
  <si>
    <t>Итого по
МО "Цунтинский район"</t>
  </si>
  <si>
    <t>МО "Цунтинский район"</t>
  </si>
  <si>
    <t>Муниципальное образование "Тляратинский район"</t>
  </si>
  <si>
    <t>Итого по
МО "Тляратинский район"</t>
  </si>
  <si>
    <t>МО «Советский (Шамильский) район»</t>
  </si>
  <si>
    <t>Муниципальное образование "Гунибский район"</t>
  </si>
  <si>
    <t>МО «Сергокалинский Левашинский район»</t>
  </si>
  <si>
    <t>Итого по
МО "Гунибский район"</t>
  </si>
  <si>
    <t>Муниципальное образование "Тарумовский район"</t>
  </si>
  <si>
    <t>МО "Кизлярский район"</t>
  </si>
  <si>
    <t>Итого по
МО "Тарумовский район"</t>
  </si>
  <si>
    <t>МО "Тарумовский район"</t>
  </si>
  <si>
    <t>Муниципальное образование "Бабаюртовский район"</t>
  </si>
  <si>
    <t>МО "Кумторкалинский район"</t>
  </si>
  <si>
    <t>Итого по
МО "Бабаюртовский район"</t>
  </si>
  <si>
    <t>МО "Бабаюртовский район"</t>
  </si>
  <si>
    <t>Муниципальное образование "Буйнакский район"</t>
  </si>
  <si>
    <t>Итого по
МО "Буйнакский район"</t>
  </si>
  <si>
    <t>Муниципальное образование "Карабудахкентский район"</t>
  </si>
  <si>
    <t>Итого по
МО "Карабудахкентский район"</t>
  </si>
  <si>
    <t>Муниципальное образование "Гергебильский район"</t>
  </si>
  <si>
    <t>МО «Гунибский районы»</t>
  </si>
  <si>
    <t>Итого по
МО "Гергебильский район"</t>
  </si>
  <si>
    <t>МО «Гергебильский районы»</t>
  </si>
  <si>
    <t>Муниципальное образование "Рутульский район"</t>
  </si>
  <si>
    <t>МО «Курахский район"</t>
  </si>
  <si>
    <t>Итого по
МО "Рутульский район"</t>
  </si>
  <si>
    <t>МО «Рутульский район"</t>
  </si>
  <si>
    <t>Муниципальное образование "Кайтагский район"</t>
  </si>
  <si>
    <t>Итого по
МО "Кайтагский район"</t>
  </si>
  <si>
    <t>МО "Кайтагский район»</t>
  </si>
  <si>
    <t>Муниципальное образование "Табасаранский район"</t>
  </si>
  <si>
    <t>Итого по
МО "Табасаранский район"</t>
  </si>
  <si>
    <t>Муниципальное образование "Магарамкентский район"</t>
  </si>
  <si>
    <t>Итого по
МО "Магарамкентский район"</t>
  </si>
  <si>
    <t xml:space="preserve">Межрайонная ПСГ-30 ФГКУ «ОТРЯД ФПС по РД» с.Кочубей    </t>
  </si>
  <si>
    <t xml:space="preserve">ПСЧ-16  ФГКУ «ОТРЯД ФПС по РД»              с. Бабаюрт  </t>
  </si>
  <si>
    <t>МО «Бабаюртовский район»</t>
  </si>
  <si>
    <t>Пожарная часть № 49</t>
  </si>
  <si>
    <t xml:space="preserve">В соответствии с приказом Рослесхоза от 07. 04. 2016 года № 123 "О внесении изменений в приказы Рослесхоза от 01.12.2015 N 441 "Об утверждении зон лесоавиационных работ по охране лесов от пожаров" и от 09.07.2009 N 290 «О распределении земель лесного фонда по способам мониторинга пожарной опасности в лесах и зонах осуществления авиационных работ по охране лесов» леса Республики Дагестан отнесены к зоне наземного мониторинга. </t>
  </si>
  <si>
    <t>Главы МО сельских поселений Алиболатов А.
Хайбулаев Н.</t>
  </si>
  <si>
    <t>Ответственные лица</t>
  </si>
  <si>
    <t>Директора КФХ
Магомедов К.
Абдулжалилов И.
Баймурзаев М.Р.
Умаров М.</t>
  </si>
  <si>
    <t>Главы МО районов
Магомедалиев М.А.
Магомедшарипов И.Д.</t>
  </si>
  <si>
    <t>Главы МО районов и сельских поселений</t>
  </si>
  <si>
    <t>Директора А/Ф
Ханбабаев З.Х.
Атлуханов А.З.
Наджафов К.М.</t>
  </si>
  <si>
    <t>Глава МО "Сулейман-стальский район" Абдулмуталибов Н.Ш.
Глава МО "Курахский район" Азизов З.З.</t>
  </si>
  <si>
    <t>Директор ООО "Лаза" Магомедов И.З.
Директор ГУП "Каякентский" Касумов К.Б.</t>
  </si>
  <si>
    <t>Глава Администрации Кумторкалинского района Бамматов М.Б.
Глава Администрации Советского района г.Махачкала Вагидов З.Ю.
Главы МО прилегающих к г.Махачкала поселков Талги, Ленинкент, Альбурикент</t>
  </si>
  <si>
    <t>Директор СПК Мужуев К.
Директор КФХ Исаев А.</t>
  </si>
  <si>
    <t>Гл. МОСП Алиханов С.Ф. 
Гл. МОСП Тагирмирзоев Ф.А 
гл. МОСП Шахпазов Н.М. 
гл. МОСП Шахпазов Н.М.</t>
  </si>
  <si>
    <t>ИП Таибов Д.Ш.</t>
  </si>
  <si>
    <t>Глава МО СП "сельсовет Карасувский"</t>
  </si>
  <si>
    <t>Глава с/с Ругел Магомедов М.
Глава с/с Гентаб 
Абдулаев И.
Глава с/с Кахибский Омаров М.С.</t>
  </si>
  <si>
    <t>Лагерь "Надежда"
Лагерь "Энергетик"
Директор Касумов К.Б.</t>
  </si>
  <si>
    <t>Глава МО "Сиртыч" 
Османов А.О.
Глава МО "Гюхряг"
Мамедов Р.М.
Глава МО "Чулатский"
Абдулазизов Р.
Глава Мо "Бурганкентский"
Магомедов К.Т.
Глава МО "Тинитский"
Гаджимурадов М.Д.
Глава МО с.Дарваг
Сулейманов М.С.
Глава МО "Ерсинский"
Шабанов С.З.
Глава МО "Хучнинский"
Мусаев Д.Л.</t>
  </si>
  <si>
    <t>Главы Администраций сельских поселений</t>
  </si>
  <si>
    <t>Директор СПК "Тлядаль"
Алиев Д.А.
Директор СПК "Бежтинское"
Алиев А.И.</t>
  </si>
  <si>
    <t>3000*</t>
  </si>
  <si>
    <t>примечание: *-детские оздоровительные лагеря "Надежда" и "Энергетик"</t>
  </si>
  <si>
    <r>
      <rPr>
        <b/>
        <sz val="12"/>
        <color theme="1"/>
        <rFont val="Times New Roman"/>
        <family val="1"/>
        <charset val="204"/>
      </rPr>
      <t>Председатели СПК</t>
    </r>
    <r>
      <rPr>
        <sz val="12"/>
        <color theme="1"/>
        <rFont val="Times New Roman"/>
        <family val="1"/>
        <charset val="204"/>
      </rPr>
      <t xml:space="preserve">
Татарханов М.
Садыков Х.
Гамзатов У.
Мусаев Г.
Хабибов Ю.
Пайзулаев М.
</t>
    </r>
    <r>
      <rPr>
        <b/>
        <sz val="12"/>
        <color theme="1"/>
        <rFont val="Times New Roman"/>
        <family val="1"/>
        <charset val="204"/>
      </rPr>
      <t>Директор МУП</t>
    </r>
    <r>
      <rPr>
        <sz val="12"/>
        <color theme="1"/>
        <rFont val="Times New Roman"/>
        <family val="1"/>
        <charset val="204"/>
      </rPr>
      <t xml:space="preserve">
Алмасханов А.
</t>
    </r>
    <r>
      <rPr>
        <b/>
        <sz val="12"/>
        <color theme="1"/>
        <rFont val="Times New Roman"/>
        <family val="1"/>
        <charset val="204"/>
      </rPr>
      <t>Директор ГУП</t>
    </r>
    <r>
      <rPr>
        <sz val="12"/>
        <color theme="1"/>
        <rFont val="Times New Roman"/>
        <family val="1"/>
        <charset val="204"/>
      </rPr>
      <t xml:space="preserve">
Мухудинов А.У.</t>
    </r>
  </si>
  <si>
    <t>Таблица 3.4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</si>
</sst>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scheme val="minor"/>
    </font>
    <font>
      <sz val="11"/>
      <color theme="1"/>
      <name val="Calibri"/>
      <family val="2"/>
      <charset val="204"/>
    </font>
    <font>
      <sz val="14"/>
      <color theme="1"/>
      <name val="Times New Roman"/>
      <family val="1"/>
      <charset val="204"/>
    </font>
    <font>
      <b/>
      <sz val="14"/>
      <color theme="1"/>
      <name val="Times New Roman"/>
      <family val="1"/>
      <charset val="204"/>
    </font>
    <font>
      <sz val="8"/>
      <color theme="1"/>
      <name val="Times New Roman"/>
      <family val="1"/>
      <charset val="204"/>
    </font>
    <font>
      <sz val="12"/>
      <color theme="1"/>
      <name val="Times New Roman"/>
      <family val="1"/>
      <charset val="204"/>
    </font>
    <font>
      <sz val="11"/>
      <color theme="1"/>
      <name val="Times New Roman"/>
      <family val="1"/>
      <charset val="204"/>
    </font>
    <font>
      <sz val="10"/>
      <name val="Arial Cyr"/>
      <charset val="204"/>
    </font>
    <font>
      <sz val="12"/>
      <color theme="1"/>
      <name val="Calibri"/>
      <family val="2"/>
      <scheme val="minor"/>
    </font>
    <font>
      <sz val="14"/>
      <name val="Times New Roman"/>
      <family val="1"/>
      <charset val="204"/>
    </font>
    <font>
      <b/>
      <sz val="12"/>
      <color theme="1"/>
      <name val="Times New Roman"/>
      <family val="1"/>
      <charset val="204"/>
    </font>
    <font>
      <sz val="10"/>
      <color indexed="9"/>
      <name val="Times New Roman"/>
      <family val="1"/>
      <charset val="204"/>
    </font>
    <font>
      <sz val="10"/>
      <name val="Times New Roman"/>
      <family val="1"/>
      <charset val="204"/>
    </font>
    <font>
      <vertAlign val="superscript"/>
      <sz val="10"/>
      <name val="Times New Roman"/>
      <family val="1"/>
      <charset val="204"/>
    </font>
    <font>
      <vertAlign val="superscript"/>
      <sz val="14"/>
      <color theme="1"/>
      <name val="Times New Roman"/>
      <family val="1"/>
      <charset val="204"/>
    </font>
    <font>
      <sz val="14"/>
      <color indexed="8"/>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sz val="12"/>
      <name val="Times New Roman"/>
      <family val="1"/>
      <charset val="204"/>
    </font>
    <font>
      <b/>
      <sz val="14"/>
      <color indexed="8"/>
      <name val="Times New Roman"/>
      <family val="1"/>
      <charset val="204"/>
    </font>
    <font>
      <sz val="11"/>
      <color indexed="8"/>
      <name val="Calibri"/>
      <family val="2"/>
      <charset val="204"/>
    </font>
    <font>
      <sz val="8"/>
      <color indexed="8"/>
      <name val="Times New Roman"/>
      <family val="1"/>
      <charset val="204"/>
    </font>
    <font>
      <sz val="12"/>
      <color indexed="8"/>
      <name val="Calibri"/>
      <family val="2"/>
    </font>
    <font>
      <sz val="10"/>
      <color indexed="8"/>
      <name val="Times New Roman"/>
      <family val="1"/>
      <charset val="204"/>
    </font>
    <font>
      <u/>
      <sz val="12"/>
      <color theme="1"/>
      <name val="Times New Roman"/>
      <family val="1"/>
      <charset val="204"/>
    </font>
    <font>
      <sz val="12"/>
      <color rgb="FF555555"/>
      <name val="Times New Roman"/>
      <family val="1"/>
      <charset val="204"/>
    </font>
    <font>
      <sz val="11"/>
      <color theme="1"/>
      <name val="Calibri"/>
      <family val="2"/>
      <scheme val="minor"/>
    </font>
    <font>
      <sz val="10"/>
      <color rgb="FF000000"/>
      <name val="Times New Roman"/>
      <family val="1"/>
      <charset val="204"/>
    </font>
    <font>
      <sz val="10"/>
      <color theme="1"/>
      <name val="Times New Roman"/>
      <family val="1"/>
      <charset val="204"/>
    </font>
    <font>
      <sz val="9"/>
      <color rgb="FF000000"/>
      <name val="Times New Roman"/>
      <family val="1"/>
      <charset val="204"/>
    </font>
    <font>
      <sz val="8"/>
      <color rgb="FF000000"/>
      <name val="Times New Roman"/>
      <family val="1"/>
      <charset val="204"/>
    </font>
    <font>
      <b/>
      <sz val="16"/>
      <color theme="1"/>
      <name val="Times New Roman"/>
      <family val="1"/>
      <charset val="204"/>
    </font>
    <font>
      <sz val="12"/>
      <color rgb="FF000000"/>
      <name val="Times New Roman"/>
      <family val="1"/>
      <charset val="204"/>
    </font>
    <font>
      <b/>
      <sz val="14"/>
      <name val="Times New Roman"/>
      <family val="1"/>
      <charset val="204"/>
    </font>
    <font>
      <b/>
      <sz val="12"/>
      <color rgb="FF000000"/>
      <name val="Times New Roman"/>
      <family val="1"/>
      <charset val="204"/>
    </font>
    <font>
      <b/>
      <sz val="8"/>
      <color rgb="FF000000"/>
      <name val="Times New Roman"/>
      <family val="1"/>
      <charset val="20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auto="1"/>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7" fillId="0" borderId="0"/>
    <xf numFmtId="0" fontId="27" fillId="0" borderId="0"/>
  </cellStyleXfs>
  <cellXfs count="490">
    <xf numFmtId="0" fontId="0" fillId="0" borderId="0" xfId="0"/>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wrapText="1"/>
    </xf>
    <xf numFmtId="0" fontId="5"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0" fillId="0" borderId="0" xfId="0" applyFont="1"/>
    <xf numFmtId="0" fontId="2" fillId="0" borderId="0" xfId="0" applyFont="1" applyBorder="1" applyAlignment="1">
      <alignment vertical="center" wrapText="1"/>
    </xf>
    <xf numFmtId="0" fontId="2" fillId="0" borderId="0" xfId="0" applyFont="1" applyAlignment="1">
      <alignment vertical="center" wrapText="1"/>
    </xf>
    <xf numFmtId="0" fontId="5" fillId="0" borderId="0" xfId="0" applyFont="1" applyBorder="1" applyAlignment="1">
      <alignment horizontal="center" vertical="center" wrapText="1"/>
    </xf>
    <xf numFmtId="0" fontId="0" fillId="0" borderId="0" xfId="0" applyFont="1" applyAlignment="1">
      <alignment horizontal="center"/>
    </xf>
    <xf numFmtId="0" fontId="2" fillId="0" borderId="0" xfId="0" applyFont="1" applyBorder="1" applyAlignment="1">
      <alignment horizontal="right" vertical="center"/>
    </xf>
    <xf numFmtId="0" fontId="6" fillId="0" borderId="0" xfId="0" applyFont="1"/>
    <xf numFmtId="0" fontId="6" fillId="0" borderId="0" xfId="0" applyFont="1" applyBorder="1"/>
    <xf numFmtId="0" fontId="6" fillId="0" borderId="0" xfId="0" applyFont="1" applyBorder="1" applyAlignment="1"/>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xf numFmtId="0" fontId="5" fillId="0" borderId="6" xfId="0" applyFont="1" applyBorder="1" applyAlignment="1"/>
    <xf numFmtId="0" fontId="5" fillId="0" borderId="0" xfId="0" applyFont="1" applyBorder="1" applyAlignment="1"/>
    <xf numFmtId="0" fontId="5" fillId="0" borderId="0" xfId="0" applyFont="1" applyBorder="1" applyAlignment="1">
      <alignment horizontal="center"/>
    </xf>
    <xf numFmtId="0" fontId="4" fillId="0" borderId="0" xfId="0" applyFont="1" applyBorder="1" applyAlignment="1"/>
    <xf numFmtId="0" fontId="5" fillId="0" borderId="0" xfId="0" applyFont="1" applyBorder="1"/>
    <xf numFmtId="0" fontId="8" fillId="0" borderId="0" xfId="0" applyFont="1"/>
    <xf numFmtId="0" fontId="5" fillId="0" borderId="0" xfId="0" applyFont="1" applyAlignment="1"/>
    <xf numFmtId="0" fontId="2" fillId="0" borderId="9" xfId="0" applyFont="1" applyBorder="1" applyAlignment="1">
      <alignment horizontal="left" vertical="center" wrapText="1" readingOrder="1"/>
    </xf>
    <xf numFmtId="0" fontId="2" fillId="0" borderId="20" xfId="0" applyFont="1" applyBorder="1" applyAlignment="1">
      <alignment horizontal="left" vertical="center" wrapText="1" readingOrder="1"/>
    </xf>
    <xf numFmtId="0" fontId="2" fillId="0" borderId="14" xfId="0" applyFont="1" applyBorder="1" applyAlignment="1">
      <alignment horizontal="left" vertical="center" wrapText="1" readingOrder="1"/>
    </xf>
    <xf numFmtId="0" fontId="2" fillId="0" borderId="0" xfId="0" applyFont="1"/>
    <xf numFmtId="0" fontId="10" fillId="0" borderId="0" xfId="0" applyFont="1"/>
    <xf numFmtId="0" fontId="5" fillId="0" borderId="0" xfId="0" applyFont="1" applyAlignment="1">
      <alignment horizontal="right"/>
    </xf>
    <xf numFmtId="0" fontId="10" fillId="2" borderId="0" xfId="0" applyFont="1" applyFill="1" applyBorder="1" applyAlignment="1">
      <alignment vertical="center" wrapText="1"/>
    </xf>
    <xf numFmtId="0" fontId="5" fillId="0" borderId="0" xfId="0" applyFont="1" applyProtection="1">
      <protection locked="0"/>
    </xf>
    <xf numFmtId="0" fontId="5" fillId="0" borderId="0" xfId="0" applyFont="1" applyAlignment="1">
      <alignment horizontal="center" vertical="center"/>
    </xf>
    <xf numFmtId="0" fontId="11" fillId="0" borderId="0" xfId="1" applyNumberFormat="1" applyFont="1" applyBorder="1" applyAlignment="1"/>
    <xf numFmtId="0" fontId="5" fillId="0" borderId="7" xfId="0" applyFont="1" applyBorder="1" applyAlignment="1">
      <alignment horizontal="left" vertical="top" readingOrder="1"/>
    </xf>
    <xf numFmtId="0" fontId="5" fillId="0" borderId="7" xfId="0" applyFont="1" applyBorder="1" applyAlignment="1">
      <alignment horizontal="right" vertical="top" readingOrder="1"/>
    </xf>
    <xf numFmtId="0" fontId="5" fillId="0" borderId="0" xfId="0" applyFont="1" applyBorder="1" applyAlignment="1">
      <alignment horizontal="left"/>
    </xf>
    <xf numFmtId="0" fontId="2" fillId="0" borderId="33" xfId="0" applyFont="1" applyBorder="1" applyAlignment="1">
      <alignment horizontal="left" vertical="center" wrapText="1" readingOrder="1"/>
    </xf>
    <xf numFmtId="0" fontId="2" fillId="0" borderId="22" xfId="0" applyFont="1" applyBorder="1" applyAlignment="1">
      <alignment horizontal="left" vertical="center" wrapText="1" readingOrder="1"/>
    </xf>
    <xf numFmtId="0" fontId="0" fillId="0" borderId="34" xfId="0" applyFont="1" applyBorder="1"/>
    <xf numFmtId="0" fontId="2" fillId="0" borderId="13" xfId="0" applyFont="1" applyBorder="1" applyAlignment="1">
      <alignment horizontal="left" vertical="center" wrapText="1" readingOrder="1"/>
    </xf>
    <xf numFmtId="0" fontId="2" fillId="0" borderId="29" xfId="0" applyFont="1" applyBorder="1" applyAlignment="1">
      <alignment horizontal="left" vertical="center" wrapText="1" readingOrder="1"/>
    </xf>
    <xf numFmtId="0" fontId="2" fillId="0" borderId="35" xfId="0" applyFont="1" applyBorder="1" applyAlignment="1">
      <alignment horizontal="left" vertical="center" wrapText="1" readingOrder="1"/>
    </xf>
    <xf numFmtId="0" fontId="0" fillId="0" borderId="36" xfId="0" applyFont="1" applyBorder="1" applyAlignment="1">
      <alignment horizontal="center"/>
    </xf>
    <xf numFmtId="0" fontId="0" fillId="0" borderId="19" xfId="0" applyFont="1" applyBorder="1"/>
    <xf numFmtId="0" fontId="2" fillId="0" borderId="7" xfId="0" applyFont="1" applyBorder="1" applyAlignment="1">
      <alignment horizontal="left" vertical="center" wrapText="1" readingOrder="1"/>
    </xf>
    <xf numFmtId="0" fontId="15" fillId="0" borderId="1" xfId="0" applyFont="1" applyBorder="1" applyAlignment="1">
      <alignment horizontal="center" vertical="center"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16" fillId="0" borderId="1" xfId="0" applyFont="1" applyBorder="1" applyAlignment="1">
      <alignment horizontal="left" vertical="center" wrapText="1"/>
    </xf>
    <xf numFmtId="0" fontId="18" fillId="0" borderId="0" xfId="0" applyFont="1" applyAlignment="1">
      <alignment horizontal="center" vertical="center"/>
    </xf>
    <xf numFmtId="0" fontId="18" fillId="0" borderId="0" xfId="0" applyFont="1"/>
    <xf numFmtId="0" fontId="16" fillId="0" borderId="0" xfId="0" applyFont="1" applyAlignment="1">
      <alignment vertical="center"/>
    </xf>
    <xf numFmtId="0" fontId="16" fillId="0" borderId="0" xfId="0" applyFont="1" applyBorder="1"/>
    <xf numFmtId="0" fontId="16" fillId="0" borderId="0" xfId="0" applyFont="1"/>
    <xf numFmtId="0" fontId="16" fillId="0" borderId="6" xfId="0" applyFont="1" applyBorder="1"/>
    <xf numFmtId="0" fontId="16" fillId="0" borderId="0" xfId="0" applyFont="1" applyAlignment="1">
      <alignment horizontal="center" vertical="top"/>
    </xf>
    <xf numFmtId="0" fontId="16" fillId="0" borderId="0" xfId="0" applyFont="1" applyAlignment="1">
      <alignment horizontal="center" vertical="top"/>
    </xf>
    <xf numFmtId="0" fontId="16" fillId="0" borderId="6" xfId="0" applyFont="1" applyBorder="1" applyAlignment="1">
      <alignment horizontal="center"/>
    </xf>
    <xf numFmtId="0" fontId="16" fillId="0" borderId="7" xfId="0" applyFont="1" applyBorder="1" applyAlignment="1">
      <alignment horizontal="center" vertical="top"/>
    </xf>
    <xf numFmtId="0" fontId="16" fillId="0" borderId="0" xfId="0" applyFont="1" applyAlignment="1">
      <alignment horizontal="right" vertical="top"/>
    </xf>
    <xf numFmtId="0" fontId="19" fillId="0" borderId="1" xfId="0" applyFont="1" applyBorder="1" applyAlignment="1">
      <alignment horizontal="center" vertical="center" wrapText="1"/>
    </xf>
    <xf numFmtId="0" fontId="19" fillId="0" borderId="3" xfId="0" applyFont="1" applyBorder="1" applyAlignment="1">
      <alignment horizontal="center"/>
    </xf>
    <xf numFmtId="0" fontId="19" fillId="0" borderId="26" xfId="0" applyFont="1" applyBorder="1" applyAlignment="1">
      <alignment horizontal="center"/>
    </xf>
    <xf numFmtId="0" fontId="19" fillId="0" borderId="1" xfId="0" applyFont="1" applyBorder="1" applyAlignment="1">
      <alignment horizontal="center" vertical="top" wrapText="1"/>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7"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5" fillId="0" borderId="1" xfId="0" applyFont="1" applyBorder="1" applyAlignment="1">
      <alignment horizontal="justify" vertical="center" wrapText="1"/>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wrapText="1" shrinkToFit="1"/>
    </xf>
    <xf numFmtId="0" fontId="16" fillId="0" borderId="1" xfId="0" applyFont="1" applyBorder="1" applyAlignment="1">
      <alignment horizontal="left" vertical="top" wrapText="1"/>
    </xf>
    <xf numFmtId="0" fontId="20"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wrapText="1" shrinkToFit="1"/>
    </xf>
    <xf numFmtId="0" fontId="15"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21"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18" fillId="0" borderId="6" xfId="0" applyFont="1" applyBorder="1" applyAlignment="1">
      <alignment horizontal="center" vertical="center" wrapText="1"/>
    </xf>
    <xf numFmtId="0" fontId="18" fillId="0" borderId="0" xfId="0" applyFont="1" applyAlignment="1">
      <alignment vertical="center" wrapText="1"/>
    </xf>
    <xf numFmtId="0" fontId="18" fillId="0" borderId="6" xfId="0" applyFont="1" applyBorder="1" applyAlignment="1">
      <alignment wrapText="1"/>
    </xf>
    <xf numFmtId="0" fontId="22"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right" wrapText="1"/>
    </xf>
    <xf numFmtId="0" fontId="16" fillId="0" borderId="1" xfId="0" applyFont="1" applyBorder="1" applyAlignment="1">
      <alignment horizontal="justify" vertical="top" wrapText="1"/>
    </xf>
    <xf numFmtId="0" fontId="15" fillId="0" borderId="1" xfId="0" applyFont="1" applyBorder="1" applyAlignment="1">
      <alignment horizontal="justify" vertical="top" wrapText="1"/>
    </xf>
    <xf numFmtId="0" fontId="15" fillId="0" borderId="1" xfId="0" applyFont="1" applyBorder="1" applyAlignment="1">
      <alignment horizontal="center" vertical="top" wrapText="1"/>
    </xf>
    <xf numFmtId="0" fontId="18" fillId="0" borderId="6" xfId="0" applyFont="1" applyBorder="1" applyAlignment="1">
      <alignment horizontal="center" wrapText="1"/>
    </xf>
    <xf numFmtId="0" fontId="2" fillId="3" borderId="2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4" xfId="0" applyFont="1" applyFill="1" applyBorder="1" applyAlignment="1">
      <alignment horizontal="center" vertical="center" wrapText="1"/>
    </xf>
    <xf numFmtId="49" fontId="16" fillId="0" borderId="1" xfId="0" applyNumberFormat="1" applyFont="1" applyBorder="1" applyAlignment="1">
      <alignment horizontal="center" vertical="center" wrapText="1"/>
    </xf>
    <xf numFmtId="0" fontId="16" fillId="0" borderId="1" xfId="0" applyFont="1" applyBorder="1" applyAlignment="1">
      <alignment vertical="top" wrapText="1" shrinkToFit="1"/>
    </xf>
    <xf numFmtId="0" fontId="16" fillId="0" borderId="1" xfId="0" applyFont="1" applyBorder="1" applyAlignment="1">
      <alignment horizontal="left" vertical="top" wrapText="1" shrinkToFit="1"/>
    </xf>
    <xf numFmtId="0" fontId="16" fillId="0" borderId="0" xfId="0" applyFont="1" applyAlignment="1">
      <alignment horizontal="center"/>
    </xf>
    <xf numFmtId="0" fontId="23" fillId="0" borderId="0" xfId="0" applyFont="1"/>
    <xf numFmtId="49" fontId="16" fillId="0" borderId="6" xfId="0" applyNumberFormat="1" applyFont="1" applyBorder="1"/>
    <xf numFmtId="0" fontId="16" fillId="0" borderId="0" xfId="0" applyFont="1" applyAlignment="1">
      <alignment horizontal="right"/>
    </xf>
    <xf numFmtId="0" fontId="16" fillId="4"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5" fillId="4" borderId="1" xfId="0" applyFont="1" applyFill="1" applyBorder="1" applyAlignment="1">
      <alignment horizontal="center" vertical="center" wrapText="1"/>
    </xf>
    <xf numFmtId="0" fontId="24" fillId="0" borderId="0" xfId="0" applyFont="1"/>
    <xf numFmtId="0" fontId="16" fillId="0" borderId="6" xfId="0" applyFont="1" applyBorder="1" applyAlignment="1"/>
    <xf numFmtId="0" fontId="16" fillId="0" borderId="0" xfId="0" applyFont="1" applyBorder="1" applyAlignment="1"/>
    <xf numFmtId="0" fontId="16" fillId="0" borderId="7" xfId="0" applyFont="1" applyBorder="1" applyAlignment="1">
      <alignment horizontal="center" vertical="top" wrapText="1" readingOrder="1"/>
    </xf>
    <xf numFmtId="0" fontId="16" fillId="0" borderId="0" xfId="0" applyFont="1" applyBorder="1" applyAlignment="1">
      <alignment horizontal="left" vertical="top" readingOrder="1"/>
    </xf>
    <xf numFmtId="0" fontId="16" fillId="0" borderId="0" xfId="0" applyFont="1" applyBorder="1" applyAlignment="1">
      <alignment horizontal="right" vertical="top" readingOrder="1"/>
    </xf>
    <xf numFmtId="0" fontId="25" fillId="0" borderId="6" xfId="0" applyFont="1" applyBorder="1" applyAlignment="1"/>
    <xf numFmtId="49" fontId="2" fillId="3" borderId="1" xfId="0" applyNumberFormat="1" applyFont="1" applyFill="1" applyBorder="1" applyAlignment="1">
      <alignment horizontal="center" vertical="center" textRotation="90" wrapText="1" readingOrder="1"/>
    </xf>
    <xf numFmtId="0" fontId="2" fillId="3" borderId="1" xfId="0" applyFont="1" applyFill="1" applyBorder="1" applyAlignment="1">
      <alignment horizontal="center" vertical="center" textRotation="90" wrapText="1" readingOrder="1"/>
    </xf>
    <xf numFmtId="0" fontId="16" fillId="0" borderId="1" xfId="0" applyFont="1" applyBorder="1" applyAlignment="1">
      <alignment horizontal="center" vertical="center"/>
    </xf>
    <xf numFmtId="0" fontId="16" fillId="0" borderId="1" xfId="0" applyFont="1" applyBorder="1" applyAlignment="1">
      <alignment vertical="center" wrapText="1" shrinkToFit="1"/>
    </xf>
    <xf numFmtId="0" fontId="15" fillId="0" borderId="1" xfId="0" applyFont="1" applyBorder="1" applyAlignment="1">
      <alignment horizontal="center" vertical="center"/>
    </xf>
    <xf numFmtId="0" fontId="15" fillId="0" borderId="1" xfId="0" applyFont="1" applyBorder="1" applyAlignment="1">
      <alignment wrapText="1"/>
    </xf>
    <xf numFmtId="0" fontId="20" fillId="4" borderId="1" xfId="0" applyFont="1" applyFill="1" applyBorder="1" applyAlignment="1">
      <alignment vertical="center" wrapText="1"/>
    </xf>
    <xf numFmtId="0" fontId="15" fillId="0" borderId="1" xfId="0" applyFont="1" applyBorder="1" applyAlignment="1">
      <alignment vertical="center"/>
    </xf>
    <xf numFmtId="0" fontId="16" fillId="0" borderId="0" xfId="0" applyFont="1" applyAlignment="1"/>
    <xf numFmtId="0" fontId="16" fillId="0" borderId="7" xfId="0" applyFont="1" applyBorder="1" applyAlignment="1">
      <alignment horizontal="left"/>
    </xf>
    <xf numFmtId="0" fontId="16" fillId="0" borderId="0" xfId="0" applyFont="1" applyBorder="1" applyAlignment="1">
      <alignment wrapText="1"/>
    </xf>
    <xf numFmtId="0" fontId="16" fillId="0" borderId="7" xfId="0" applyFont="1" applyBorder="1" applyAlignment="1"/>
    <xf numFmtId="0" fontId="16" fillId="0" borderId="7" xfId="0" applyFont="1" applyBorder="1" applyAlignment="1">
      <alignment horizontal="center"/>
    </xf>
    <xf numFmtId="0" fontId="16" fillId="0" borderId="7" xfId="0" applyFont="1" applyBorder="1" applyAlignment="1">
      <alignment horizontal="right"/>
    </xf>
    <xf numFmtId="0" fontId="16" fillId="0" borderId="0" xfId="0" applyFont="1" applyAlignment="1">
      <alignment horizontal="left"/>
    </xf>
    <xf numFmtId="0" fontId="16" fillId="0" borderId="0" xfId="0" applyFont="1" applyBorder="1" applyAlignment="1">
      <alignment horizontal="center"/>
    </xf>
    <xf numFmtId="0" fontId="16" fillId="4" borderId="1" xfId="0" applyFont="1" applyFill="1" applyBorder="1" applyAlignment="1">
      <alignment horizontal="center" vertical="center" wrapText="1"/>
    </xf>
    <xf numFmtId="0" fontId="5" fillId="3" borderId="0" xfId="0" applyFont="1" applyFill="1"/>
    <xf numFmtId="0" fontId="2" fillId="3" borderId="0" xfId="0" applyFont="1" applyFill="1"/>
    <xf numFmtId="0" fontId="16" fillId="0" borderId="1" xfId="0" applyFont="1" applyFill="1" applyBorder="1" applyAlignment="1">
      <alignment vertical="top" wrapText="1"/>
    </xf>
    <xf numFmtId="0" fontId="16" fillId="0" borderId="1" xfId="0" applyFont="1" applyFill="1" applyBorder="1" applyAlignment="1">
      <alignment horizontal="justify" vertical="top" wrapText="1"/>
    </xf>
    <xf numFmtId="0" fontId="15" fillId="0" borderId="1" xfId="0" applyFont="1" applyFill="1" applyBorder="1" applyAlignment="1">
      <alignment horizontal="center" vertical="top" wrapText="1"/>
    </xf>
    <xf numFmtId="0" fontId="15" fillId="0" borderId="1" xfId="0" applyFont="1" applyBorder="1" applyAlignment="1">
      <alignment vertical="top" wrapText="1"/>
    </xf>
    <xf numFmtId="0" fontId="15" fillId="0" borderId="0" xfId="0" applyFont="1" applyBorder="1" applyAlignment="1">
      <alignment horizontal="left" vertical="center" wrapText="1"/>
    </xf>
    <xf numFmtId="0" fontId="15" fillId="0" borderId="0" xfId="0" applyFont="1" applyBorder="1"/>
    <xf numFmtId="0" fontId="15" fillId="0" borderId="0" xfId="0" applyFont="1" applyBorder="1" applyAlignment="1">
      <alignment vertical="top"/>
    </xf>
    <xf numFmtId="0" fontId="20" fillId="0" borderId="0" xfId="0" applyFont="1" applyBorder="1" applyAlignment="1">
      <alignment vertical="top" wrapText="1"/>
    </xf>
    <xf numFmtId="0" fontId="15" fillId="0" borderId="0" xfId="0" applyFont="1" applyBorder="1" applyAlignment="1">
      <alignment vertical="top" wrapText="1"/>
    </xf>
    <xf numFmtId="0" fontId="15" fillId="4" borderId="0" xfId="0" applyFont="1" applyFill="1" applyBorder="1" applyAlignment="1">
      <alignment horizontal="center" vertical="center" wrapText="1"/>
    </xf>
    <xf numFmtId="0" fontId="16" fillId="0" borderId="7" xfId="0" applyFont="1" applyBorder="1" applyAlignment="1">
      <alignment vertical="top"/>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xf>
    <xf numFmtId="0" fontId="15" fillId="0" borderId="1" xfId="0" applyFont="1" applyBorder="1" applyAlignment="1">
      <alignment vertical="center" wrapText="1"/>
    </xf>
    <xf numFmtId="0" fontId="15" fillId="4" borderId="1" xfId="0" applyFont="1" applyFill="1" applyBorder="1" applyAlignment="1">
      <alignment vertical="center" wrapText="1"/>
    </xf>
    <xf numFmtId="0" fontId="16" fillId="0" borderId="1" xfId="0" applyFont="1" applyBorder="1" applyAlignment="1">
      <alignment horizontal="center" wrapText="1"/>
    </xf>
    <xf numFmtId="0" fontId="16" fillId="0" borderId="1" xfId="0" applyFont="1" applyBorder="1"/>
    <xf numFmtId="0" fontId="17" fillId="4" borderId="1" xfId="0" applyFont="1" applyFill="1" applyBorder="1" applyAlignment="1">
      <alignment vertical="center" wrapText="1"/>
    </xf>
    <xf numFmtId="0" fontId="16" fillId="0" borderId="0" xfId="0" applyFont="1" applyBorder="1" applyAlignment="1">
      <alignment vertical="top"/>
    </xf>
    <xf numFmtId="0" fontId="16" fillId="0" borderId="7" xfId="0" applyFont="1" applyBorder="1" applyAlignment="1">
      <alignment vertical="top" wrapText="1"/>
    </xf>
    <xf numFmtId="0" fontId="26" fillId="0" borderId="0" xfId="0" applyFont="1" applyAlignment="1">
      <alignment horizontal="left" vertical="top" wrapText="1"/>
    </xf>
    <xf numFmtId="0" fontId="16" fillId="0" borderId="1" xfId="0" applyFont="1" applyBorder="1" applyAlignment="1">
      <alignment horizontal="center" vertical="center" wrapText="1" shrinkToFit="1"/>
    </xf>
    <xf numFmtId="0" fontId="2" fillId="0" borderId="1" xfId="0" applyFont="1" applyBorder="1"/>
    <xf numFmtId="0" fontId="3" fillId="2" borderId="1" xfId="0" applyFont="1" applyFill="1" applyBorder="1" applyAlignment="1">
      <alignment vertical="center" wrapText="1"/>
    </xf>
    <xf numFmtId="0" fontId="16"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49" fontId="2" fillId="3" borderId="1" xfId="0" applyNumberFormat="1" applyFont="1" applyFill="1" applyBorder="1" applyAlignment="1">
      <alignment horizontal="center" vertical="center" textRotation="90" wrapText="1"/>
    </xf>
    <xf numFmtId="0" fontId="16" fillId="4" borderId="1" xfId="0" applyFont="1" applyFill="1" applyBorder="1" applyAlignment="1">
      <alignment horizontal="center" vertical="top" wrapText="1"/>
    </xf>
    <xf numFmtId="0" fontId="19" fillId="0" borderId="3" xfId="0" applyFont="1" applyFill="1" applyBorder="1" applyAlignment="1">
      <alignment horizontal="center" vertical="center" wrapText="1"/>
    </xf>
    <xf numFmtId="0" fontId="19" fillId="0" borderId="3" xfId="0" applyFont="1" applyFill="1" applyBorder="1" applyAlignment="1">
      <alignment vertical="center" wrapText="1"/>
    </xf>
    <xf numFmtId="0" fontId="19" fillId="4"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4"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9" fillId="4" borderId="3" xfId="0" applyFont="1" applyFill="1" applyBorder="1" applyAlignment="1">
      <alignment horizontal="center" vertical="center" wrapText="1"/>
    </xf>
    <xf numFmtId="0" fontId="19" fillId="0" borderId="3" xfId="0" applyFont="1" applyFill="1" applyBorder="1" applyAlignment="1">
      <alignment horizontal="center" vertical="center" textRotation="90" wrapText="1"/>
    </xf>
    <xf numFmtId="0" fontId="19" fillId="0" borderId="3" xfId="0" applyNumberFormat="1" applyFont="1" applyFill="1" applyBorder="1" applyAlignment="1">
      <alignment horizontal="center" vertical="center" wrapText="1"/>
    </xf>
    <xf numFmtId="0" fontId="19" fillId="0" borderId="1" xfId="0" applyFont="1" applyBorder="1" applyAlignment="1">
      <alignment vertical="center"/>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0" borderId="7" xfId="0" applyFont="1" applyBorder="1" applyAlignment="1">
      <alignment horizontal="center" vertical="top"/>
    </xf>
    <xf numFmtId="0" fontId="16" fillId="0" borderId="6" xfId="0" applyFont="1" applyBorder="1" applyAlignment="1"/>
    <xf numFmtId="0" fontId="16" fillId="0" borderId="0" xfId="0" applyFont="1" applyBorder="1" applyAlignment="1">
      <alignment horizontal="center"/>
    </xf>
    <xf numFmtId="0" fontId="2" fillId="0" borderId="5" xfId="0" applyFont="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8" xfId="0" applyFont="1" applyBorder="1" applyAlignment="1">
      <alignment horizontal="center" vertical="center" wrapText="1"/>
    </xf>
    <xf numFmtId="0" fontId="15" fillId="0" borderId="24" xfId="0" applyFont="1" applyBorder="1" applyAlignment="1">
      <alignment horizontal="center" vertical="center" wrapText="1"/>
    </xf>
    <xf numFmtId="0" fontId="16" fillId="0" borderId="7" xfId="0" applyFont="1" applyBorder="1" applyAlignment="1">
      <alignment horizontal="center" vertical="top" wrapText="1"/>
    </xf>
    <xf numFmtId="0" fontId="16" fillId="0" borderId="7" xfId="0" applyFont="1" applyBorder="1" applyAlignment="1">
      <alignment horizontal="left" vertical="top"/>
    </xf>
    <xf numFmtId="49" fontId="16" fillId="0" borderId="0" xfId="0" applyNumberFormat="1" applyFont="1" applyAlignment="1">
      <alignment horizontal="left"/>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5" fillId="0" borderId="1" xfId="0" applyFont="1" applyBorder="1" applyAlignment="1">
      <alignment horizontal="center" vertical="top" wrapText="1"/>
    </xf>
    <xf numFmtId="1" fontId="16" fillId="0"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0" borderId="11" xfId="0" applyFont="1" applyBorder="1" applyAlignment="1">
      <alignment horizontal="left" vertical="center" wrapText="1" readingOrder="1"/>
    </xf>
    <xf numFmtId="0" fontId="2" fillId="0" borderId="42" xfId="0" applyFont="1" applyBorder="1" applyAlignment="1">
      <alignment horizontal="left" vertical="center" wrapText="1" readingOrder="1"/>
    </xf>
    <xf numFmtId="0" fontId="2" fillId="0" borderId="43" xfId="0" applyFont="1" applyBorder="1" applyAlignment="1">
      <alignment horizontal="left" vertical="center" wrapText="1" readingOrder="1"/>
    </xf>
    <xf numFmtId="49"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9" fillId="0" borderId="1" xfId="2" applyFont="1" applyBorder="1" applyAlignment="1">
      <alignment horizontal="left" vertical="top" wrapText="1" indent="1" readingOrder="1"/>
    </xf>
    <xf numFmtId="0" fontId="2" fillId="0" borderId="23" xfId="0" applyFont="1" applyBorder="1" applyAlignment="1">
      <alignment horizontal="center" vertical="center" wrapText="1" readingOrder="1"/>
    </xf>
    <xf numFmtId="0" fontId="9" fillId="0" borderId="2" xfId="2" applyFont="1" applyBorder="1" applyAlignment="1">
      <alignment horizontal="left" vertical="top" wrapText="1" indent="1"/>
    </xf>
    <xf numFmtId="0" fontId="9" fillId="0" borderId="2" xfId="2" applyFont="1" applyBorder="1" applyAlignment="1">
      <alignment horizontal="center" vertical="center" wrapText="1"/>
    </xf>
    <xf numFmtId="49" fontId="15" fillId="0" borderId="2" xfId="0" applyNumberFormat="1" applyFont="1" applyBorder="1" applyAlignment="1">
      <alignment vertical="center" wrapText="1"/>
    </xf>
    <xf numFmtId="49" fontId="15"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15" fillId="0" borderId="39" xfId="0" applyFont="1" applyFill="1" applyBorder="1" applyAlignment="1">
      <alignment vertical="center" wrapText="1"/>
    </xf>
    <xf numFmtId="0" fontId="9" fillId="0" borderId="1" xfId="2" applyFont="1" applyBorder="1" applyAlignment="1">
      <alignment horizontal="left" vertical="center" wrapText="1" readingOrder="1"/>
    </xf>
    <xf numFmtId="0" fontId="9" fillId="0" borderId="1" xfId="2" applyFont="1" applyBorder="1" applyAlignment="1">
      <alignment horizontal="center" vertical="center" wrapText="1"/>
    </xf>
    <xf numFmtId="0" fontId="15" fillId="0" borderId="39" xfId="0" applyFont="1" applyBorder="1" applyAlignment="1">
      <alignment vertical="center" wrapText="1"/>
    </xf>
    <xf numFmtId="49" fontId="2" fillId="0" borderId="25" xfId="0" applyNumberFormat="1" applyFont="1" applyBorder="1" applyAlignment="1">
      <alignment vertical="center" wrapText="1"/>
    </xf>
    <xf numFmtId="49" fontId="15" fillId="0" borderId="1" xfId="0" applyNumberFormat="1" applyFont="1" applyBorder="1" applyAlignment="1">
      <alignment vertical="center" wrapText="1" shrinkToFit="1"/>
    </xf>
    <xf numFmtId="0" fontId="9" fillId="0" borderId="1" xfId="2" applyFont="1" applyBorder="1" applyAlignment="1">
      <alignment vertical="top" wrapText="1"/>
    </xf>
    <xf numFmtId="0" fontId="9" fillId="0" borderId="1" xfId="2" applyFont="1" applyBorder="1" applyAlignment="1">
      <alignment vertical="top" wrapText="1" readingOrder="1"/>
    </xf>
    <xf numFmtId="0" fontId="15" fillId="0" borderId="1" xfId="0" applyFont="1" applyBorder="1" applyAlignment="1">
      <alignment horizontal="left" vertical="center" wrapText="1" shrinkToFit="1"/>
    </xf>
    <xf numFmtId="0" fontId="9" fillId="0" borderId="42" xfId="0" applyFont="1" applyFill="1" applyBorder="1" applyAlignment="1">
      <alignment horizontal="left" vertical="center" wrapText="1" readingOrder="1"/>
    </xf>
    <xf numFmtId="0" fontId="2" fillId="0" borderId="42" xfId="0" applyFont="1" applyFill="1" applyBorder="1" applyAlignment="1">
      <alignment horizontal="left" vertical="center" wrapText="1" readingOrder="1"/>
    </xf>
    <xf numFmtId="49" fontId="15" fillId="0" borderId="1" xfId="0" applyNumberFormat="1" applyFont="1" applyBorder="1" applyAlignment="1">
      <alignment horizontal="left" vertical="top" wrapText="1"/>
    </xf>
    <xf numFmtId="0" fontId="9" fillId="0" borderId="42" xfId="0" applyFont="1" applyBorder="1" applyAlignment="1">
      <alignment horizontal="left" vertical="center" wrapText="1" readingOrder="1"/>
    </xf>
    <xf numFmtId="0" fontId="2" fillId="0" borderId="1" xfId="0" applyFont="1" applyBorder="1" applyAlignment="1">
      <alignment vertical="center" wrapText="1"/>
    </xf>
    <xf numFmtId="0" fontId="2" fillId="0" borderId="13" xfId="0" applyFont="1" applyFill="1" applyBorder="1" applyAlignment="1">
      <alignment horizontal="left" vertical="center" wrapText="1" readingOrder="1"/>
    </xf>
    <xf numFmtId="0" fontId="2" fillId="0" borderId="37" xfId="0" applyFont="1" applyBorder="1" applyAlignment="1">
      <alignment horizontal="left" vertical="center" wrapText="1" readingOrder="1"/>
    </xf>
    <xf numFmtId="0" fontId="2" fillId="0" borderId="37" xfId="0" applyFont="1" applyFill="1" applyBorder="1" applyAlignment="1">
      <alignment horizontal="left" vertical="center" wrapText="1" readingOrder="1"/>
    </xf>
    <xf numFmtId="0" fontId="9" fillId="0" borderId="1" xfId="2" applyFont="1" applyBorder="1" applyAlignment="1">
      <alignment horizontal="left" vertical="top" wrapText="1" indent="1"/>
    </xf>
    <xf numFmtId="49" fontId="16" fillId="0" borderId="1"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9" fillId="0" borderId="1" xfId="0" applyFont="1" applyFill="1" applyBorder="1" applyAlignment="1">
      <alignment vertical="center"/>
    </xf>
    <xf numFmtId="0" fontId="19" fillId="0" borderId="37" xfId="0" applyNumberFormat="1" applyFont="1" applyFill="1" applyBorder="1" applyAlignment="1">
      <alignment horizontal="center" vertical="center" wrapText="1"/>
    </xf>
    <xf numFmtId="0" fontId="19" fillId="0" borderId="3" xfId="0" applyNumberFormat="1" applyFont="1" applyFill="1" applyBorder="1" applyAlignment="1">
      <alignment vertical="center" wrapText="1"/>
    </xf>
    <xf numFmtId="0" fontId="19" fillId="0" borderId="1" xfId="0" applyNumberFormat="1" applyFont="1" applyFill="1" applyBorder="1" applyAlignment="1">
      <alignment horizontal="center" vertical="center" wrapText="1"/>
    </xf>
    <xf numFmtId="0" fontId="16" fillId="0" borderId="6" xfId="0" applyFont="1" applyBorder="1" applyAlignment="1"/>
    <xf numFmtId="0" fontId="16" fillId="0" borderId="6" xfId="0" applyFont="1" applyBorder="1" applyAlignment="1">
      <alignment horizontal="center"/>
    </xf>
    <xf numFmtId="0" fontId="19" fillId="0" borderId="1" xfId="0" applyFont="1" applyFill="1" applyBorder="1" applyAlignment="1">
      <alignment horizontal="center" vertical="top" wrapText="1"/>
    </xf>
    <xf numFmtId="0" fontId="9" fillId="0" borderId="3" xfId="0" applyFont="1" applyFill="1" applyBorder="1" applyAlignment="1">
      <alignment horizontal="center" vertical="center" wrapText="1" readingOrder="1"/>
    </xf>
    <xf numFmtId="0" fontId="15" fillId="4" borderId="1" xfId="0" applyFont="1" applyFill="1" applyBorder="1" applyAlignment="1">
      <alignment horizontal="center" vertical="center" wrapText="1" readingOrder="1"/>
    </xf>
    <xf numFmtId="0" fontId="9" fillId="4" borderId="3" xfId="0" applyFont="1" applyFill="1" applyBorder="1" applyAlignment="1">
      <alignment horizontal="center" vertical="center" wrapText="1" readingOrder="1"/>
    </xf>
    <xf numFmtId="0" fontId="16" fillId="0" borderId="1"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164" fontId="17" fillId="0" borderId="1" xfId="0" applyNumberFormat="1" applyFont="1" applyBorder="1" applyAlignment="1">
      <alignment horizont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49" fontId="16" fillId="5" borderId="1" xfId="0" applyNumberFormat="1" applyFont="1" applyFill="1" applyBorder="1" applyAlignment="1">
      <alignment horizontal="center" vertical="center" wrapText="1"/>
    </xf>
    <xf numFmtId="0" fontId="0" fillId="5" borderId="0" xfId="0" applyFill="1"/>
    <xf numFmtId="0" fontId="16" fillId="5" borderId="1" xfId="0" applyFont="1" applyFill="1" applyBorder="1" applyAlignment="1">
      <alignment horizontal="left" vertical="center" wrapText="1"/>
    </xf>
    <xf numFmtId="0" fontId="0" fillId="0" borderId="0" xfId="0" applyAlignment="1">
      <alignment vertical="top"/>
    </xf>
    <xf numFmtId="0" fontId="5" fillId="0" borderId="0" xfId="0" applyFont="1" applyBorder="1" applyAlignment="1">
      <alignment vertical="center"/>
    </xf>
    <xf numFmtId="0" fontId="2" fillId="0" borderId="0" xfId="0" applyFont="1" applyAlignment="1"/>
    <xf numFmtId="0" fontId="30" fillId="0" borderId="1" xfId="0" applyFont="1" applyBorder="1" applyAlignment="1">
      <alignment horizontal="center" vertical="center" textRotation="90" wrapText="1"/>
    </xf>
    <xf numFmtId="0" fontId="31"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horizontal="center" vertical="center"/>
    </xf>
    <xf numFmtId="0" fontId="29" fillId="0" borderId="1" xfId="0" applyFont="1" applyBorder="1" applyAlignment="1">
      <alignment vertical="center" wrapText="1"/>
    </xf>
    <xf numFmtId="0" fontId="28" fillId="0" borderId="1" xfId="0" applyFont="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0" borderId="0" xfId="0" applyFont="1" applyAlignment="1">
      <alignment horizontal="center"/>
    </xf>
    <xf numFmtId="0" fontId="5" fillId="0" borderId="7"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1" xfId="0" applyFont="1" applyBorder="1" applyAlignment="1">
      <alignment horizontal="center" vertical="center" wrapText="1"/>
    </xf>
    <xf numFmtId="0" fontId="16" fillId="0" borderId="0" xfId="0" applyFont="1" applyBorder="1" applyAlignment="1">
      <alignment horizontal="left"/>
    </xf>
    <xf numFmtId="49" fontId="16" fillId="0" borderId="0" xfId="0" applyNumberFormat="1" applyFont="1" applyBorder="1"/>
    <xf numFmtId="0" fontId="2" fillId="0" borderId="0" xfId="0" applyFont="1" applyAlignment="1">
      <alignment horizontal="right"/>
    </xf>
    <xf numFmtId="0" fontId="2" fillId="0" borderId="1" xfId="0" applyFont="1" applyBorder="1" applyAlignment="1">
      <alignment horizontal="justify" vertical="center" wrapText="1"/>
    </xf>
    <xf numFmtId="0" fontId="0" fillId="0" borderId="0" xfId="0" applyBorder="1"/>
    <xf numFmtId="0" fontId="5" fillId="0" borderId="6" xfId="0" applyFont="1" applyBorder="1"/>
    <xf numFmtId="0" fontId="0" fillId="0" borderId="0" xfId="0" applyAlignment="1">
      <alignment vertical="center"/>
    </xf>
    <xf numFmtId="0" fontId="5" fillId="0" borderId="0" xfId="0" applyFont="1" applyAlignment="1">
      <alignment horizontal="right" vertical="center"/>
    </xf>
    <xf numFmtId="0" fontId="2" fillId="0" borderId="0" xfId="0" applyFont="1" applyAlignment="1">
      <alignment horizontal="right" wrapText="1"/>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0" fillId="0" borderId="0" xfId="0"/>
    <xf numFmtId="0" fontId="9" fillId="2" borderId="1" xfId="0" applyFont="1" applyFill="1" applyBorder="1" applyAlignment="1">
      <alignment horizontal="center" vertical="top" wrapText="1"/>
    </xf>
    <xf numFmtId="0" fontId="33"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0" borderId="6" xfId="0" applyFont="1" applyBorder="1" applyAlignment="1">
      <alignment horizontal="center"/>
    </xf>
    <xf numFmtId="0" fontId="34" fillId="0" borderId="1" xfId="0" applyFont="1" applyFill="1" applyBorder="1" applyAlignment="1">
      <alignment horizontal="justify" vertical="top" wrapText="1"/>
    </xf>
    <xf numFmtId="0" fontId="34" fillId="0" borderId="1" xfId="0" applyFont="1" applyFill="1" applyBorder="1" applyAlignment="1">
      <alignment vertical="top" wrapText="1"/>
    </xf>
    <xf numFmtId="0" fontId="17" fillId="0" borderId="1" xfId="0" applyFont="1" applyFill="1" applyBorder="1" applyAlignment="1">
      <alignment horizontal="left" vertical="center" wrapText="1"/>
    </xf>
    <xf numFmtId="0" fontId="2" fillId="0" borderId="0" xfId="0" applyFont="1" applyBorder="1" applyAlignment="1">
      <alignment horizontal="right" vertical="center"/>
    </xf>
    <xf numFmtId="0" fontId="2" fillId="0" borderId="1" xfId="0" applyFont="1" applyFill="1" applyBorder="1" applyAlignment="1">
      <alignment horizontal="center" vertical="center" wrapText="1"/>
    </xf>
    <xf numFmtId="0" fontId="19" fillId="0" borderId="2" xfId="0" applyFont="1" applyFill="1" applyBorder="1" applyAlignment="1">
      <alignment horizontal="left" vertical="top" wrapText="1"/>
    </xf>
    <xf numFmtId="0" fontId="19"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164" fontId="17" fillId="0" borderId="1" xfId="0" applyNumberFormat="1" applyFont="1" applyFill="1" applyBorder="1" applyAlignment="1">
      <alignment horizontal="center" wrapText="1"/>
    </xf>
    <xf numFmtId="0" fontId="6" fillId="0" borderId="0" xfId="0" applyFont="1" applyFill="1"/>
    <xf numFmtId="0" fontId="15" fillId="0" borderId="1" xfId="0" applyFont="1" applyFill="1" applyBorder="1" applyAlignment="1">
      <alignment horizontal="left" vertical="center" wrapText="1"/>
    </xf>
    <xf numFmtId="0" fontId="15" fillId="0" borderId="1" xfId="0" applyFont="1" applyFill="1" applyBorder="1"/>
    <xf numFmtId="0" fontId="15" fillId="0" borderId="1" xfId="0" applyFont="1" applyFill="1" applyBorder="1" applyAlignment="1">
      <alignment vertical="top"/>
    </xf>
    <xf numFmtId="0" fontId="5" fillId="0" borderId="0" xfId="0" applyFont="1" applyFill="1"/>
    <xf numFmtId="0" fontId="17" fillId="0" borderId="1" xfId="0" applyFont="1" applyBorder="1" applyAlignment="1">
      <alignment horizontal="justify" vertical="top" wrapText="1"/>
    </xf>
    <xf numFmtId="0" fontId="36" fillId="0" borderId="1" xfId="0" applyFont="1" applyBorder="1" applyAlignment="1">
      <alignment horizontal="center" vertical="center" wrapText="1"/>
    </xf>
    <xf numFmtId="0" fontId="36" fillId="2" borderId="1" xfId="0" applyFont="1" applyFill="1" applyBorder="1" applyAlignment="1">
      <alignment horizontal="center" vertical="center" wrapText="1"/>
    </xf>
    <xf numFmtId="0" fontId="36" fillId="0" borderId="1" xfId="0" applyFont="1" applyBorder="1" applyAlignment="1">
      <alignment horizontal="center" vertical="center"/>
    </xf>
    <xf numFmtId="0" fontId="37" fillId="0" borderId="0" xfId="0" applyFont="1"/>
    <xf numFmtId="0" fontId="16" fillId="0" borderId="1" xfId="0" applyFont="1" applyFill="1" applyBorder="1" applyAlignment="1">
      <alignment horizontal="center" vertical="center"/>
    </xf>
    <xf numFmtId="0" fontId="15" fillId="0" borderId="1" xfId="0" applyFont="1" applyFill="1" applyBorder="1" applyAlignment="1">
      <alignment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Border="1" applyAlignment="1"/>
    <xf numFmtId="0" fontId="15" fillId="0" borderId="3" xfId="0" applyFont="1" applyBorder="1" applyAlignment="1">
      <alignment vertical="center" wrapText="1"/>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5" fillId="0" borderId="1" xfId="0" applyFont="1" applyFill="1" applyBorder="1" applyAlignment="1">
      <alignment horizontal="center" vertical="center"/>
    </xf>
    <xf numFmtId="0" fontId="16" fillId="0" borderId="1" xfId="0" applyFont="1" applyFill="1" applyBorder="1" applyAlignment="1">
      <alignment vertical="center" wrapText="1" shrinkToFit="1"/>
    </xf>
    <xf numFmtId="0" fontId="15" fillId="0" borderId="1" xfId="0" applyFont="1" applyFill="1" applyBorder="1" applyAlignment="1">
      <alignment horizontal="center" vertical="center" wrapText="1" readingOrder="1"/>
    </xf>
    <xf numFmtId="0" fontId="3" fillId="0" borderId="1" xfId="0" applyFont="1" applyFill="1" applyBorder="1" applyAlignment="1">
      <alignment vertical="center" wrapText="1"/>
    </xf>
    <xf numFmtId="0" fontId="16" fillId="0" borderId="0"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16" fillId="0" borderId="0" xfId="0" applyFont="1" applyFill="1" applyBorder="1"/>
    <xf numFmtId="0" fontId="5" fillId="0" borderId="0" xfId="0" applyFont="1" applyFill="1" applyBorder="1"/>
    <xf numFmtId="0" fontId="16" fillId="0" borderId="6" xfId="0" applyFont="1" applyFill="1" applyBorder="1" applyAlignment="1">
      <alignment horizontal="right"/>
    </xf>
    <xf numFmtId="0" fontId="16" fillId="0" borderId="0" xfId="0" applyFont="1" applyFill="1" applyAlignment="1"/>
    <xf numFmtId="0" fontId="5" fillId="0" borderId="0" xfId="0" applyFont="1" applyFill="1" applyAlignment="1"/>
    <xf numFmtId="0" fontId="16" fillId="0" borderId="0" xfId="0" applyFont="1" applyFill="1" applyAlignment="1">
      <alignment horizontal="left"/>
    </xf>
    <xf numFmtId="0" fontId="16" fillId="0" borderId="7" xfId="0" applyFont="1" applyFill="1" applyBorder="1" applyAlignment="1">
      <alignment horizontal="left"/>
    </xf>
    <xf numFmtId="0" fontId="16" fillId="0" borderId="0" xfId="0" applyFont="1" applyFill="1"/>
    <xf numFmtId="0" fontId="16" fillId="0" borderId="0" xfId="0" applyFont="1" applyFill="1" applyBorder="1" applyAlignment="1">
      <alignment wrapText="1"/>
    </xf>
    <xf numFmtId="0" fontId="0" fillId="0" borderId="4" xfId="0" applyBorder="1" applyAlignment="1">
      <alignment horizontal="center" vertical="center"/>
    </xf>
    <xf numFmtId="0" fontId="16" fillId="4"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5" borderId="1" xfId="0" applyFont="1" applyFill="1" applyBorder="1"/>
    <xf numFmtId="0" fontId="5" fillId="5" borderId="1" xfId="0" applyFont="1" applyFill="1" applyBorder="1" applyAlignment="1">
      <alignment wrapText="1"/>
    </xf>
    <xf numFmtId="0" fontId="5" fillId="5" borderId="1" xfId="0" applyFont="1" applyFill="1" applyBorder="1" applyAlignment="1">
      <alignment horizontal="center" wrapText="1"/>
    </xf>
    <xf numFmtId="0" fontId="18" fillId="5" borderId="1" xfId="0" applyFont="1" applyFill="1" applyBorder="1" applyAlignment="1">
      <alignment horizontal="center" vertical="center"/>
    </xf>
    <xf numFmtId="0" fontId="19" fillId="5" borderId="1" xfId="0" applyFont="1" applyFill="1" applyBorder="1" applyAlignment="1">
      <alignment wrapText="1"/>
    </xf>
    <xf numFmtId="0" fontId="16" fillId="5" borderId="1" xfId="0" applyFont="1" applyFill="1" applyBorder="1" applyAlignment="1">
      <alignment horizontal="center" vertical="center"/>
    </xf>
    <xf numFmtId="0" fontId="2" fillId="0" borderId="0" xfId="0" applyFont="1" applyAlignment="1">
      <alignment horizontal="right"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1" xfId="0" applyFont="1" applyFill="1" applyBorder="1" applyAlignment="1">
      <alignment horizontal="center" vertical="center" wrapText="1"/>
    </xf>
    <xf numFmtId="49" fontId="16" fillId="0" borderId="6" xfId="0" applyNumberFormat="1" applyFont="1" applyFill="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vertical="top"/>
    </xf>
    <xf numFmtId="0" fontId="16" fillId="0" borderId="0" xfId="0" applyFont="1" applyAlignment="1">
      <alignment horizontal="center" vertical="top"/>
    </xf>
    <xf numFmtId="0" fontId="3" fillId="3" borderId="1" xfId="0" applyFont="1" applyFill="1" applyBorder="1" applyAlignment="1">
      <alignment horizontal="center" vertical="center"/>
    </xf>
    <xf numFmtId="49" fontId="16" fillId="0" borderId="6" xfId="0" applyNumberFormat="1" applyFont="1" applyBorder="1" applyAlignment="1">
      <alignment horizontal="left"/>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16" fillId="0" borderId="0" xfId="0" applyFont="1" applyAlignment="1">
      <alignment vertical="center"/>
    </xf>
    <xf numFmtId="0" fontId="0" fillId="0" borderId="0" xfId="0" applyAlignment="1"/>
    <xf numFmtId="0" fontId="16" fillId="0" borderId="7" xfId="0" applyFont="1" applyBorder="1" applyAlignment="1">
      <alignment horizontal="center"/>
    </xf>
    <xf numFmtId="0" fontId="0" fillId="0" borderId="7" xfId="0" applyBorder="1" applyAlignment="1"/>
    <xf numFmtId="0" fontId="19" fillId="0" borderId="2"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3" xfId="0" applyFont="1" applyBorder="1" applyAlignment="1">
      <alignment horizontal="center" vertical="center" wrapText="1"/>
    </xf>
    <xf numFmtId="0" fontId="16" fillId="0" borderId="0" xfId="0" applyFont="1" applyAlignment="1">
      <alignment horizontal="center"/>
    </xf>
    <xf numFmtId="49" fontId="16" fillId="0" borderId="6" xfId="0" applyNumberFormat="1" applyFont="1" applyBorder="1" applyAlignment="1"/>
    <xf numFmtId="49" fontId="0" fillId="0" borderId="6" xfId="0" applyNumberFormat="1" applyBorder="1" applyAlignment="1"/>
    <xf numFmtId="0" fontId="16" fillId="0" borderId="6" xfId="0" applyFont="1" applyBorder="1" applyAlignment="1"/>
    <xf numFmtId="0" fontId="0" fillId="0" borderId="6" xfId="0" applyBorder="1" applyAlignment="1"/>
    <xf numFmtId="0" fontId="16" fillId="0" borderId="0" xfId="0" applyFont="1" applyBorder="1" applyAlignment="1">
      <alignment horizontal="center" vertical="top"/>
    </xf>
    <xf numFmtId="49" fontId="16" fillId="0" borderId="6" xfId="0" applyNumberFormat="1" applyFont="1" applyBorder="1" applyAlignment="1">
      <alignment horizontal="center"/>
    </xf>
    <xf numFmtId="49" fontId="9" fillId="3" borderId="1" xfId="1" applyNumberFormat="1" applyFont="1" applyFill="1" applyBorder="1" applyAlignment="1">
      <alignment horizontal="center" vertical="center" textRotation="90" wrapText="1" readingOrder="1"/>
    </xf>
    <xf numFmtId="0" fontId="2" fillId="0" borderId="0" xfId="0" applyFont="1" applyBorder="1" applyAlignment="1">
      <alignment horizontal="right" vertical="center"/>
    </xf>
    <xf numFmtId="0" fontId="2" fillId="3" borderId="1" xfId="0" applyFont="1" applyFill="1" applyBorder="1" applyAlignment="1">
      <alignment horizontal="center" vertical="center" textRotation="90" wrapText="1"/>
    </xf>
    <xf numFmtId="0" fontId="9" fillId="3" borderId="1" xfId="1"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textRotation="90" wrapText="1" readingOrder="1"/>
    </xf>
    <xf numFmtId="0" fontId="2" fillId="3" borderId="1" xfId="0" applyFont="1" applyFill="1" applyBorder="1" applyAlignment="1">
      <alignment horizontal="center" vertical="center" textRotation="90" wrapText="1" readingOrder="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16" fillId="0" borderId="6" xfId="0" applyFont="1" applyFill="1" applyBorder="1" applyAlignment="1">
      <alignment horizontal="right"/>
    </xf>
    <xf numFmtId="0" fontId="9" fillId="3" borderId="41" xfId="0" applyFont="1" applyFill="1" applyBorder="1" applyAlignment="1">
      <alignment horizontal="center" vertical="center" textRotation="90" wrapText="1"/>
    </xf>
    <xf numFmtId="0" fontId="9" fillId="3" borderId="40" xfId="0" applyFont="1" applyFill="1" applyBorder="1" applyAlignment="1">
      <alignment horizontal="center" vertical="center" textRotation="90" wrapText="1"/>
    </xf>
    <xf numFmtId="0" fontId="9" fillId="3" borderId="3" xfId="0" applyFont="1" applyFill="1" applyBorder="1" applyAlignment="1">
      <alignment horizontal="center" vertical="center" textRotation="90" wrapText="1"/>
    </xf>
    <xf numFmtId="0" fontId="9" fillId="3" borderId="1" xfId="0" applyFont="1" applyFill="1" applyBorder="1" applyAlignment="1">
      <alignment horizontal="center" vertical="center" textRotation="90" wrapText="1" readingOrder="1"/>
    </xf>
    <xf numFmtId="0" fontId="2" fillId="3" borderId="1" xfId="0" applyFont="1" applyFill="1" applyBorder="1" applyAlignment="1">
      <alignment horizontal="center" vertical="center" wrapText="1" readingOrder="1"/>
    </xf>
    <xf numFmtId="0" fontId="9" fillId="3" borderId="1" xfId="1" applyNumberFormat="1" applyFont="1" applyFill="1" applyBorder="1" applyAlignment="1">
      <alignment horizontal="center" vertical="center" textRotation="90" wrapText="1"/>
    </xf>
    <xf numFmtId="0" fontId="16" fillId="0" borderId="0" xfId="0" applyFont="1" applyBorder="1" applyAlignment="1">
      <alignment horizontal="center"/>
    </xf>
    <xf numFmtId="0" fontId="9" fillId="3" borderId="38" xfId="0" applyFont="1" applyFill="1" applyBorder="1" applyAlignment="1">
      <alignment horizontal="center" vertical="center" textRotation="90" wrapText="1"/>
    </xf>
    <xf numFmtId="0" fontId="9" fillId="3" borderId="48" xfId="0" applyFont="1" applyFill="1" applyBorder="1" applyAlignment="1">
      <alignment horizontal="center" vertical="center" textRotation="90" wrapText="1"/>
    </xf>
    <xf numFmtId="0" fontId="9" fillId="3" borderId="28"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3" borderId="0" xfId="0" applyFont="1" applyFill="1" applyBorder="1" applyAlignment="1">
      <alignment horizontal="right" vertical="center" wrapText="1"/>
    </xf>
    <xf numFmtId="0" fontId="3" fillId="3" borderId="1" xfId="0" applyFont="1" applyFill="1" applyBorder="1" applyAlignment="1">
      <alignment horizontal="center" vertical="center" wrapText="1"/>
    </xf>
    <xf numFmtId="0" fontId="9" fillId="3" borderId="1" xfId="1" applyNumberFormat="1" applyFont="1" applyFill="1" applyBorder="1" applyAlignment="1">
      <alignment horizontal="center" vertical="center" textRotation="90"/>
    </xf>
    <xf numFmtId="1" fontId="16" fillId="0" borderId="4" xfId="0" applyNumberFormat="1" applyFont="1" applyFill="1" applyBorder="1" applyAlignment="1">
      <alignment horizontal="left" vertical="center" wrapText="1"/>
    </xf>
    <xf numFmtId="1" fontId="16" fillId="0" borderId="37" xfId="0" applyNumberFormat="1" applyFont="1" applyFill="1" applyBorder="1" applyAlignment="1">
      <alignment horizontal="left" vertical="center" wrapText="1"/>
    </xf>
    <xf numFmtId="1" fontId="16" fillId="0" borderId="5" xfId="0" applyNumberFormat="1" applyFont="1" applyFill="1" applyBorder="1" applyAlignment="1">
      <alignment horizontal="left" vertical="center" wrapText="1"/>
    </xf>
    <xf numFmtId="0" fontId="16" fillId="0" borderId="2"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7" xfId="0" applyFont="1" applyBorder="1" applyAlignment="1">
      <alignment horizontal="center"/>
    </xf>
    <xf numFmtId="0" fontId="2" fillId="0" borderId="4"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0" xfId="0" applyFont="1" applyBorder="1" applyAlignment="1">
      <alignment horizontal="center" vertical="center"/>
    </xf>
    <xf numFmtId="0" fontId="9" fillId="3" borderId="2" xfId="1" applyNumberFormat="1" applyFont="1" applyFill="1" applyBorder="1" applyAlignment="1">
      <alignment horizontal="center" vertical="center" textRotation="90" wrapText="1"/>
    </xf>
    <xf numFmtId="0" fontId="9" fillId="3" borderId="3" xfId="1" applyNumberFormat="1" applyFont="1" applyFill="1" applyBorder="1" applyAlignment="1">
      <alignment horizontal="center" vertical="center" textRotation="90" wrapText="1"/>
    </xf>
    <xf numFmtId="0" fontId="2" fillId="0" borderId="0" xfId="0" applyFont="1" applyAlignment="1">
      <alignment horizontal="center" vertical="center" wrapText="1"/>
    </xf>
    <xf numFmtId="0" fontId="16" fillId="0" borderId="0" xfId="0" applyFont="1" applyBorder="1" applyAlignment="1">
      <alignment horizontal="center" wrapText="1"/>
    </xf>
    <xf numFmtId="0" fontId="5" fillId="0" borderId="6"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33" fillId="0" borderId="4"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5" fillId="0" borderId="4" xfId="0" applyFont="1" applyBorder="1" applyAlignment="1">
      <alignment horizontal="left" vertical="center" wrapText="1"/>
    </xf>
    <xf numFmtId="0" fontId="35" fillId="0" borderId="5" xfId="0" applyFont="1" applyBorder="1" applyAlignment="1">
      <alignment horizontal="left" vertical="center" wrapText="1"/>
    </xf>
    <xf numFmtId="0" fontId="31" fillId="0" borderId="40" xfId="0" applyFont="1" applyBorder="1" applyAlignment="1">
      <alignment horizontal="center" vertical="center" wrapText="1"/>
    </xf>
    <xf numFmtId="0" fontId="29" fillId="0" borderId="1" xfId="0" applyFont="1" applyBorder="1" applyAlignment="1">
      <alignment horizontal="center" vertical="center" textRotation="90" wrapText="1"/>
    </xf>
    <xf numFmtId="0" fontId="5" fillId="0" borderId="0" xfId="0" applyFont="1" applyBorder="1" applyAlignment="1">
      <alignment horizontal="center" wrapText="1"/>
    </xf>
    <xf numFmtId="0" fontId="29" fillId="0" borderId="1" xfId="0" applyFont="1" applyBorder="1" applyAlignment="1">
      <alignment horizontal="center" vertical="center" textRotation="90"/>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textRotation="90" wrapText="1"/>
    </xf>
    <xf numFmtId="0" fontId="28"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8" fillId="0" borderId="46" xfId="0" applyFont="1" applyBorder="1" applyAlignment="1">
      <alignment horizontal="center" vertical="center" textRotation="90" wrapText="1"/>
    </xf>
    <xf numFmtId="0" fontId="28" fillId="0" borderId="47" xfId="0" applyFont="1" applyBorder="1" applyAlignment="1">
      <alignment horizontal="center" vertical="center" textRotation="90" wrapText="1"/>
    </xf>
    <xf numFmtId="0" fontId="28" fillId="0" borderId="26" xfId="0" applyFont="1" applyBorder="1" applyAlignment="1">
      <alignment horizontal="center" vertical="center" textRotation="90" wrapText="1"/>
    </xf>
    <xf numFmtId="0" fontId="28" fillId="0" borderId="8" xfId="0" applyFont="1" applyBorder="1" applyAlignment="1">
      <alignment horizontal="center" vertical="center" textRotation="90" wrapText="1"/>
    </xf>
    <xf numFmtId="49" fontId="15" fillId="0" borderId="4" xfId="0" applyNumberFormat="1" applyFont="1" applyBorder="1" applyAlignment="1">
      <alignment horizontal="center" vertical="center" wrapText="1"/>
    </xf>
    <xf numFmtId="49" fontId="15" fillId="0" borderId="37"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0" fontId="15" fillId="0" borderId="39" xfId="0" applyFont="1" applyBorder="1" applyAlignment="1">
      <alignment horizontal="center" vertical="center" wrapText="1"/>
    </xf>
    <xf numFmtId="0" fontId="15"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5" xfId="0"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3" xfId="0" applyFont="1" applyBorder="1" applyAlignment="1">
      <alignment horizontal="center" vertical="center" wrapText="1" readingOrder="1"/>
    </xf>
    <xf numFmtId="0" fontId="2" fillId="0" borderId="44" xfId="0" applyFont="1" applyBorder="1" applyAlignment="1">
      <alignment horizontal="center" vertical="center" wrapText="1" readingOrder="1"/>
    </xf>
    <xf numFmtId="0" fontId="2" fillId="0" borderId="1" xfId="0" applyFont="1" applyFill="1" applyBorder="1" applyAlignment="1">
      <alignment horizontal="center" vertical="center" wrapText="1" readingOrder="1"/>
    </xf>
    <xf numFmtId="0" fontId="5" fillId="0" borderId="0" xfId="0" applyFont="1" applyAlignment="1">
      <alignment horizontal="left" vertical="center"/>
    </xf>
    <xf numFmtId="0" fontId="2" fillId="0" borderId="2" xfId="0" applyFont="1" applyBorder="1" applyAlignment="1">
      <alignment horizontal="center" vertical="center" wrapText="1"/>
    </xf>
    <xf numFmtId="0" fontId="9" fillId="0" borderId="25" xfId="0" applyFont="1" applyFill="1" applyBorder="1" applyAlignment="1">
      <alignment horizontal="center" vertical="center" wrapText="1" readingOrder="1"/>
    </xf>
    <xf numFmtId="0" fontId="9" fillId="0" borderId="28" xfId="0" applyFont="1" applyFill="1" applyBorder="1" applyAlignment="1">
      <alignment horizontal="center" vertical="center" wrapText="1" readingOrder="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6" fillId="4" borderId="4"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2" fillId="0" borderId="1" xfId="0" applyFont="1" applyBorder="1" applyAlignment="1">
      <alignment horizontal="left" vertical="center" wrapText="1"/>
    </xf>
    <xf numFmtId="0" fontId="2" fillId="5"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5" fillId="0" borderId="7" xfId="0" applyFont="1" applyBorder="1" applyAlignment="1">
      <alignment horizontal="center" vertical="center" wrapText="1"/>
    </xf>
  </cellXfs>
  <cellStyles count="3">
    <cellStyle name="Обычный" xfId="0" builtinId="0"/>
    <cellStyle name="Обычный 2" xfId="1"/>
    <cellStyle name="Обычный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SheetLayoutView="100" workbookViewId="0">
      <pane xSplit="2" ySplit="5" topLeftCell="C15" activePane="bottomRight" state="frozen"/>
      <selection activeCell="C14" sqref="C14"/>
      <selection pane="topRight" activeCell="C14" sqref="C14"/>
      <selection pane="bottomLeft" activeCell="C14" sqref="C14"/>
      <selection pane="bottomRight" activeCell="H35" sqref="H35"/>
    </sheetView>
  </sheetViews>
  <sheetFormatPr defaultRowHeight="15" x14ac:dyDescent="0.25"/>
  <cols>
    <col min="1" max="1" width="16.140625" style="13" bestFit="1" customWidth="1"/>
    <col min="2" max="2" width="30.140625" style="13" customWidth="1"/>
    <col min="3" max="3" width="11" style="13" customWidth="1"/>
    <col min="4" max="8" width="10.7109375" style="13" customWidth="1"/>
    <col min="9" max="9" width="26" style="13" customWidth="1"/>
    <col min="10" max="16384" width="9.140625" style="13"/>
  </cols>
  <sheetData>
    <row r="1" spans="1:9" ht="19.5" thickBot="1" x14ac:dyDescent="0.3">
      <c r="I1" s="12" t="s">
        <v>57</v>
      </c>
    </row>
    <row r="2" spans="1:9" ht="45.75" customHeight="1" thickBot="1" x14ac:dyDescent="0.3">
      <c r="A2" s="354" t="s">
        <v>56</v>
      </c>
      <c r="B2" s="355"/>
      <c r="C2" s="355"/>
      <c r="D2" s="355"/>
      <c r="E2" s="355"/>
      <c r="F2" s="355"/>
      <c r="G2" s="355"/>
      <c r="H2" s="355"/>
      <c r="I2" s="356"/>
    </row>
    <row r="3" spans="1:9" s="18" customFormat="1" ht="23.1" customHeight="1" x14ac:dyDescent="0.25">
      <c r="A3" s="352" t="s">
        <v>90</v>
      </c>
      <c r="B3" s="357" t="s">
        <v>48</v>
      </c>
      <c r="C3" s="357" t="s">
        <v>49</v>
      </c>
      <c r="D3" s="357"/>
      <c r="E3" s="357"/>
      <c r="F3" s="357"/>
      <c r="G3" s="357"/>
      <c r="H3" s="357"/>
      <c r="I3" s="359" t="s">
        <v>164</v>
      </c>
    </row>
    <row r="4" spans="1:9" s="18" customFormat="1" ht="23.1" customHeight="1" x14ac:dyDescent="0.25">
      <c r="A4" s="353"/>
      <c r="B4" s="358"/>
      <c r="C4" s="358" t="s">
        <v>165</v>
      </c>
      <c r="D4" s="358" t="s">
        <v>166</v>
      </c>
      <c r="E4" s="358"/>
      <c r="F4" s="358"/>
      <c r="G4" s="358"/>
      <c r="H4" s="358"/>
      <c r="I4" s="360"/>
    </row>
    <row r="5" spans="1:9" s="18" customFormat="1" ht="23.1" customHeight="1" x14ac:dyDescent="0.25">
      <c r="A5" s="353"/>
      <c r="B5" s="358"/>
      <c r="C5" s="358"/>
      <c r="D5" s="74" t="s">
        <v>50</v>
      </c>
      <c r="E5" s="74" t="s">
        <v>51</v>
      </c>
      <c r="F5" s="74" t="s">
        <v>52</v>
      </c>
      <c r="G5" s="74" t="s">
        <v>53</v>
      </c>
      <c r="H5" s="74" t="s">
        <v>54</v>
      </c>
      <c r="I5" s="360"/>
    </row>
    <row r="6" spans="1:9" s="18" customFormat="1" ht="23.1" customHeight="1" x14ac:dyDescent="0.25">
      <c r="A6" s="75">
        <v>1</v>
      </c>
      <c r="B6" s="74">
        <v>2</v>
      </c>
      <c r="C6" s="74">
        <v>3</v>
      </c>
      <c r="D6" s="74">
        <v>4</v>
      </c>
      <c r="E6" s="74">
        <v>5</v>
      </c>
      <c r="F6" s="74">
        <v>6</v>
      </c>
      <c r="G6" s="74">
        <v>7</v>
      </c>
      <c r="H6" s="74">
        <v>8</v>
      </c>
      <c r="I6" s="76">
        <v>9</v>
      </c>
    </row>
    <row r="7" spans="1:9" s="18" customFormat="1" ht="23.1" customHeight="1" x14ac:dyDescent="0.25">
      <c r="A7" s="73">
        <v>1</v>
      </c>
      <c r="B7" s="49" t="s">
        <v>203</v>
      </c>
      <c r="C7" s="70">
        <f>D7+E7+F7+G7+H7</f>
        <v>13694</v>
      </c>
      <c r="D7" s="67">
        <v>2250</v>
      </c>
      <c r="E7" s="67">
        <v>6660</v>
      </c>
      <c r="F7" s="67">
        <v>1997</v>
      </c>
      <c r="G7" s="67">
        <v>963</v>
      </c>
      <c r="H7" s="67">
        <v>1824</v>
      </c>
      <c r="I7" s="50">
        <v>2.5</v>
      </c>
    </row>
    <row r="8" spans="1:9" s="18" customFormat="1" ht="23.1" customHeight="1" x14ac:dyDescent="0.25">
      <c r="A8" s="73">
        <v>2</v>
      </c>
      <c r="B8" s="49" t="s">
        <v>204</v>
      </c>
      <c r="C8" s="70">
        <f t="shared" ref="C8:C28" si="0">D8+E8+F8+G8+H8</f>
        <v>26918</v>
      </c>
      <c r="D8" s="67">
        <v>91</v>
      </c>
      <c r="E8" s="67">
        <v>3918</v>
      </c>
      <c r="F8" s="67">
        <v>20635</v>
      </c>
      <c r="G8" s="67">
        <v>2176</v>
      </c>
      <c r="H8" s="67">
        <v>98</v>
      </c>
      <c r="I8" s="50">
        <v>2.9</v>
      </c>
    </row>
    <row r="9" spans="1:9" s="18" customFormat="1" ht="18.75" x14ac:dyDescent="0.25">
      <c r="A9" s="73">
        <v>3</v>
      </c>
      <c r="B9" s="49" t="s">
        <v>205</v>
      </c>
      <c r="C9" s="70">
        <f t="shared" si="0"/>
        <v>24753</v>
      </c>
      <c r="D9" s="63">
        <v>5524</v>
      </c>
      <c r="E9" s="63">
        <v>6040</v>
      </c>
      <c r="F9" s="63">
        <v>4845</v>
      </c>
      <c r="G9" s="63">
        <v>6206</v>
      </c>
      <c r="H9" s="63">
        <v>2138</v>
      </c>
      <c r="I9" s="50">
        <v>2.7</v>
      </c>
    </row>
    <row r="10" spans="1:9" ht="18.75" x14ac:dyDescent="0.25">
      <c r="A10" s="73">
        <v>4</v>
      </c>
      <c r="B10" s="49" t="s">
        <v>206</v>
      </c>
      <c r="C10" s="70">
        <f t="shared" si="0"/>
        <v>16703</v>
      </c>
      <c r="D10" s="64">
        <v>0</v>
      </c>
      <c r="E10" s="64">
        <v>6547</v>
      </c>
      <c r="F10" s="64">
        <v>8059</v>
      </c>
      <c r="G10" s="64">
        <v>1776</v>
      </c>
      <c r="H10" s="65">
        <v>321</v>
      </c>
      <c r="I10" s="50">
        <v>2.9</v>
      </c>
    </row>
    <row r="11" spans="1:9" ht="18.75" x14ac:dyDescent="0.25">
      <c r="A11" s="73">
        <v>5</v>
      </c>
      <c r="B11" s="49" t="s">
        <v>207</v>
      </c>
      <c r="C11" s="70">
        <f t="shared" si="0"/>
        <v>20886</v>
      </c>
      <c r="D11" s="66">
        <v>431</v>
      </c>
      <c r="E11" s="66">
        <v>4450</v>
      </c>
      <c r="F11" s="66">
        <v>15622</v>
      </c>
      <c r="G11" s="66">
        <v>383</v>
      </c>
      <c r="H11" s="66">
        <v>0</v>
      </c>
      <c r="I11" s="50">
        <v>2.8</v>
      </c>
    </row>
    <row r="12" spans="1:9" ht="18.75" x14ac:dyDescent="0.25">
      <c r="A12" s="73">
        <v>6</v>
      </c>
      <c r="B12" s="49" t="s">
        <v>599</v>
      </c>
      <c r="C12" s="70">
        <f t="shared" si="0"/>
        <v>29163</v>
      </c>
      <c r="D12" s="66">
        <v>0</v>
      </c>
      <c r="E12" s="66">
        <v>3524</v>
      </c>
      <c r="F12" s="66">
        <v>15951</v>
      </c>
      <c r="G12" s="66">
        <v>9210</v>
      </c>
      <c r="H12" s="66">
        <v>478</v>
      </c>
      <c r="I12" s="50">
        <v>2.9</v>
      </c>
    </row>
    <row r="13" spans="1:9" ht="18.75" x14ac:dyDescent="0.25">
      <c r="A13" s="73">
        <v>7</v>
      </c>
      <c r="B13" s="49" t="s">
        <v>208</v>
      </c>
      <c r="C13" s="70">
        <f t="shared" si="0"/>
        <v>27098</v>
      </c>
      <c r="D13" s="66">
        <v>0</v>
      </c>
      <c r="E13" s="66">
        <v>5688</v>
      </c>
      <c r="F13" s="66">
        <v>19889</v>
      </c>
      <c r="G13" s="66">
        <v>1496</v>
      </c>
      <c r="H13" s="66">
        <v>25</v>
      </c>
      <c r="I13" s="50">
        <v>2.8</v>
      </c>
    </row>
    <row r="14" spans="1:9" ht="18.75" x14ac:dyDescent="0.25">
      <c r="A14" s="73">
        <v>8</v>
      </c>
      <c r="B14" s="49" t="s">
        <v>209</v>
      </c>
      <c r="C14" s="251">
        <f t="shared" si="0"/>
        <v>16125</v>
      </c>
      <c r="D14" s="67">
        <v>0</v>
      </c>
      <c r="E14" s="67">
        <v>0</v>
      </c>
      <c r="F14" s="67">
        <v>0</v>
      </c>
      <c r="G14" s="67">
        <v>2523</v>
      </c>
      <c r="H14" s="67">
        <v>13602</v>
      </c>
      <c r="I14" s="50">
        <v>2.9</v>
      </c>
    </row>
    <row r="15" spans="1:9" ht="18.75" x14ac:dyDescent="0.25">
      <c r="A15" s="73">
        <v>9</v>
      </c>
      <c r="B15" s="49" t="s">
        <v>600</v>
      </c>
      <c r="C15" s="70">
        <f t="shared" si="0"/>
        <v>8897</v>
      </c>
      <c r="D15" s="67">
        <v>0</v>
      </c>
      <c r="E15" s="67">
        <v>4279</v>
      </c>
      <c r="F15" s="67">
        <v>4056</v>
      </c>
      <c r="G15" s="67">
        <v>467</v>
      </c>
      <c r="H15" s="67">
        <v>95</v>
      </c>
      <c r="I15" s="50">
        <v>2.6</v>
      </c>
    </row>
    <row r="16" spans="1:9" ht="18.75" x14ac:dyDescent="0.25">
      <c r="A16" s="73">
        <v>10</v>
      </c>
      <c r="B16" s="49" t="s">
        <v>601</v>
      </c>
      <c r="C16" s="70">
        <f t="shared" si="0"/>
        <v>10020</v>
      </c>
      <c r="D16" s="67">
        <v>0</v>
      </c>
      <c r="E16" s="67">
        <v>107</v>
      </c>
      <c r="F16" s="67">
        <v>887</v>
      </c>
      <c r="G16" s="67">
        <v>4392</v>
      </c>
      <c r="H16" s="67">
        <v>4634</v>
      </c>
      <c r="I16" s="50">
        <v>4.2</v>
      </c>
    </row>
    <row r="17" spans="1:9" ht="18.75" x14ac:dyDescent="0.25">
      <c r="A17" s="73">
        <v>11</v>
      </c>
      <c r="B17" s="49" t="s">
        <v>210</v>
      </c>
      <c r="C17" s="70">
        <f t="shared" si="0"/>
        <v>13754</v>
      </c>
      <c r="D17" s="63">
        <v>0</v>
      </c>
      <c r="E17" s="63">
        <v>1457</v>
      </c>
      <c r="F17" s="63">
        <v>4352</v>
      </c>
      <c r="G17" s="63">
        <v>3470</v>
      </c>
      <c r="H17" s="63">
        <v>4475</v>
      </c>
      <c r="I17" s="50">
        <v>3.8</v>
      </c>
    </row>
    <row r="18" spans="1:9" ht="18.75" x14ac:dyDescent="0.25">
      <c r="A18" s="73">
        <v>12</v>
      </c>
      <c r="B18" s="49" t="s">
        <v>211</v>
      </c>
      <c r="C18" s="70">
        <f t="shared" si="0"/>
        <v>18026</v>
      </c>
      <c r="D18" s="68">
        <v>655</v>
      </c>
      <c r="E18" s="68">
        <v>5899</v>
      </c>
      <c r="F18" s="68">
        <v>3871</v>
      </c>
      <c r="G18" s="68">
        <v>2796</v>
      </c>
      <c r="H18" s="68">
        <v>4805</v>
      </c>
      <c r="I18" s="50">
        <v>3.3</v>
      </c>
    </row>
    <row r="19" spans="1:9" ht="18.75" x14ac:dyDescent="0.25">
      <c r="A19" s="73">
        <v>13</v>
      </c>
      <c r="B19" s="49" t="s">
        <v>212</v>
      </c>
      <c r="C19" s="70">
        <f t="shared" si="0"/>
        <v>14173</v>
      </c>
      <c r="D19" s="64">
        <v>0</v>
      </c>
      <c r="E19" s="64">
        <v>0</v>
      </c>
      <c r="F19" s="64">
        <v>0</v>
      </c>
      <c r="G19" s="64">
        <v>0</v>
      </c>
      <c r="H19" s="64">
        <v>14173</v>
      </c>
      <c r="I19" s="50">
        <v>5</v>
      </c>
    </row>
    <row r="20" spans="1:9" ht="18.75" x14ac:dyDescent="0.25">
      <c r="A20" s="73">
        <v>14</v>
      </c>
      <c r="B20" s="49" t="s">
        <v>213</v>
      </c>
      <c r="C20" s="70">
        <f t="shared" si="0"/>
        <v>20821</v>
      </c>
      <c r="D20" s="67">
        <v>0</v>
      </c>
      <c r="E20" s="67">
        <v>417</v>
      </c>
      <c r="F20" s="67">
        <v>15274</v>
      </c>
      <c r="G20" s="67">
        <v>4859</v>
      </c>
      <c r="H20" s="67">
        <v>271</v>
      </c>
      <c r="I20" s="50">
        <v>3.2</v>
      </c>
    </row>
    <row r="21" spans="1:9" ht="18.75" x14ac:dyDescent="0.25">
      <c r="A21" s="73">
        <v>15</v>
      </c>
      <c r="B21" s="49" t="s">
        <v>214</v>
      </c>
      <c r="C21" s="70">
        <f t="shared" si="0"/>
        <v>15692</v>
      </c>
      <c r="D21" s="63">
        <v>1019</v>
      </c>
      <c r="E21" s="63">
        <v>837</v>
      </c>
      <c r="F21" s="63">
        <v>1945</v>
      </c>
      <c r="G21" s="63">
        <v>6710</v>
      </c>
      <c r="H21" s="63">
        <v>5181</v>
      </c>
      <c r="I21" s="50">
        <v>3.4</v>
      </c>
    </row>
    <row r="22" spans="1:9" ht="18.75" x14ac:dyDescent="0.25">
      <c r="A22" s="73">
        <v>16</v>
      </c>
      <c r="B22" s="49" t="s">
        <v>215</v>
      </c>
      <c r="C22" s="70">
        <f t="shared" si="0"/>
        <v>24150</v>
      </c>
      <c r="D22" s="67">
        <v>0</v>
      </c>
      <c r="E22" s="67">
        <v>7356</v>
      </c>
      <c r="F22" s="67">
        <v>14262</v>
      </c>
      <c r="G22" s="67">
        <v>2532</v>
      </c>
      <c r="H22" s="67">
        <v>0</v>
      </c>
      <c r="I22" s="50">
        <v>2.8</v>
      </c>
    </row>
    <row r="23" spans="1:9" ht="18.75" x14ac:dyDescent="0.25">
      <c r="A23" s="73">
        <v>17</v>
      </c>
      <c r="B23" s="49" t="s">
        <v>216</v>
      </c>
      <c r="C23" s="70">
        <f t="shared" si="0"/>
        <v>28993</v>
      </c>
      <c r="D23" s="67">
        <v>377</v>
      </c>
      <c r="E23" s="67">
        <v>3599</v>
      </c>
      <c r="F23" s="67">
        <v>7685</v>
      </c>
      <c r="G23" s="67">
        <v>14982</v>
      </c>
      <c r="H23" s="67">
        <v>2350</v>
      </c>
      <c r="I23" s="50">
        <v>3.5</v>
      </c>
    </row>
    <row r="24" spans="1:9" ht="18.75" x14ac:dyDescent="0.25">
      <c r="A24" s="73">
        <v>18</v>
      </c>
      <c r="B24" s="49" t="s">
        <v>217</v>
      </c>
      <c r="C24" s="70">
        <f t="shared" si="0"/>
        <v>22358</v>
      </c>
      <c r="D24" s="66">
        <v>1577</v>
      </c>
      <c r="E24" s="66">
        <v>8822</v>
      </c>
      <c r="F24" s="66">
        <v>5775</v>
      </c>
      <c r="G24" s="66">
        <v>3201</v>
      </c>
      <c r="H24" s="66">
        <v>2983</v>
      </c>
      <c r="I24" s="50">
        <v>3.3</v>
      </c>
    </row>
    <row r="25" spans="1:9" ht="18.75" x14ac:dyDescent="0.25">
      <c r="A25" s="73">
        <v>19</v>
      </c>
      <c r="B25" s="49" t="s">
        <v>602</v>
      </c>
      <c r="C25" s="70">
        <f t="shared" si="0"/>
        <v>17125</v>
      </c>
      <c r="D25" s="66">
        <v>0</v>
      </c>
      <c r="E25" s="66">
        <v>1752</v>
      </c>
      <c r="F25" s="66">
        <v>7126</v>
      </c>
      <c r="G25" s="66">
        <v>6515</v>
      </c>
      <c r="H25" s="66">
        <v>1732</v>
      </c>
      <c r="I25" s="50">
        <v>3.5</v>
      </c>
    </row>
    <row r="26" spans="1:9" ht="18.75" x14ac:dyDescent="0.25">
      <c r="A26" s="73">
        <v>20</v>
      </c>
      <c r="B26" s="49" t="s">
        <v>218</v>
      </c>
      <c r="C26" s="70">
        <f t="shared" si="0"/>
        <v>19956</v>
      </c>
      <c r="D26" s="66">
        <v>7085</v>
      </c>
      <c r="E26" s="66">
        <v>4446</v>
      </c>
      <c r="F26" s="66">
        <v>4670</v>
      </c>
      <c r="G26" s="66">
        <v>3123</v>
      </c>
      <c r="H26" s="66">
        <v>632</v>
      </c>
      <c r="I26" s="50">
        <v>2.2999999999999998</v>
      </c>
    </row>
    <row r="27" spans="1:9" ht="18.75" x14ac:dyDescent="0.25">
      <c r="A27" s="73">
        <v>21</v>
      </c>
      <c r="B27" s="49" t="s">
        <v>219</v>
      </c>
      <c r="C27" s="70">
        <f t="shared" si="0"/>
        <v>52090</v>
      </c>
      <c r="D27" s="66">
        <v>0</v>
      </c>
      <c r="E27" s="66">
        <v>4170</v>
      </c>
      <c r="F27" s="66">
        <v>13073</v>
      </c>
      <c r="G27" s="66">
        <v>24730</v>
      </c>
      <c r="H27" s="66">
        <v>10117</v>
      </c>
      <c r="I27" s="50">
        <v>3.7</v>
      </c>
    </row>
    <row r="28" spans="1:9" ht="18.75" x14ac:dyDescent="0.25">
      <c r="A28" s="73">
        <v>22</v>
      </c>
      <c r="B28" s="49" t="s">
        <v>603</v>
      </c>
      <c r="C28" s="70">
        <f t="shared" si="0"/>
        <v>7681</v>
      </c>
      <c r="D28" s="66">
        <v>0</v>
      </c>
      <c r="E28" s="66">
        <v>0</v>
      </c>
      <c r="F28" s="66">
        <v>6549</v>
      </c>
      <c r="G28" s="66">
        <v>897</v>
      </c>
      <c r="H28" s="66">
        <v>235</v>
      </c>
      <c r="I28" s="50">
        <v>3.2</v>
      </c>
    </row>
    <row r="29" spans="1:9" ht="18.75" x14ac:dyDescent="0.25">
      <c r="A29" s="48"/>
      <c r="B29" s="51" t="s">
        <v>604</v>
      </c>
      <c r="C29" s="250">
        <v>449076</v>
      </c>
      <c r="D29" s="72">
        <v>19009</v>
      </c>
      <c r="E29" s="72">
        <v>82880</v>
      </c>
      <c r="F29" s="72">
        <v>189686</v>
      </c>
      <c r="G29" s="72">
        <v>100721</v>
      </c>
      <c r="H29" s="72">
        <v>57144</v>
      </c>
      <c r="I29" s="252">
        <f>SUM(I9:I28)/22</f>
        <v>2.9454545454545453</v>
      </c>
    </row>
    <row r="30" spans="1:9" s="301" customFormat="1" ht="18.75" x14ac:dyDescent="0.25">
      <c r="A30" s="73"/>
      <c r="B30" s="78" t="s">
        <v>808</v>
      </c>
      <c r="C30" s="250">
        <v>78900</v>
      </c>
      <c r="D30" s="250" t="s">
        <v>262</v>
      </c>
      <c r="E30" s="250" t="s">
        <v>262</v>
      </c>
      <c r="F30" s="250" t="s">
        <v>262</v>
      </c>
      <c r="G30" s="250" t="s">
        <v>262</v>
      </c>
      <c r="H30" s="250" t="s">
        <v>262</v>
      </c>
      <c r="I30" s="300" t="s">
        <v>262</v>
      </c>
    </row>
    <row r="31" spans="1:9" ht="31.5" x14ac:dyDescent="0.25">
      <c r="A31" s="48"/>
      <c r="B31" s="51" t="s">
        <v>220</v>
      </c>
      <c r="C31" s="250">
        <v>527976</v>
      </c>
      <c r="D31" s="72">
        <v>19009</v>
      </c>
      <c r="E31" s="72">
        <v>82880</v>
      </c>
      <c r="F31" s="72">
        <v>189686</v>
      </c>
      <c r="G31" s="72">
        <v>100721</v>
      </c>
      <c r="H31" s="72">
        <v>57144</v>
      </c>
      <c r="I31" s="72">
        <v>2.9</v>
      </c>
    </row>
    <row r="32" spans="1:9" x14ac:dyDescent="0.25">
      <c r="A32" s="52"/>
      <c r="B32" s="53"/>
      <c r="C32" s="53"/>
      <c r="D32" s="53"/>
      <c r="E32" s="53"/>
      <c r="F32" s="53"/>
      <c r="G32" s="53"/>
      <c r="H32" s="53"/>
      <c r="I32" s="53"/>
    </row>
    <row r="33" spans="1:9" ht="15.75" x14ac:dyDescent="0.25">
      <c r="A33" s="52"/>
      <c r="B33" s="54" t="s">
        <v>76</v>
      </c>
      <c r="C33" s="362" t="s">
        <v>221</v>
      </c>
      <c r="D33" s="362"/>
      <c r="E33" s="55"/>
      <c r="F33" s="56"/>
      <c r="G33" s="55"/>
      <c r="H33" s="55"/>
      <c r="I33" s="57"/>
    </row>
    <row r="34" spans="1:9" ht="15.75" x14ac:dyDescent="0.25">
      <c r="A34" s="52"/>
      <c r="B34" s="54" t="s">
        <v>167</v>
      </c>
      <c r="C34" s="363" t="s">
        <v>168</v>
      </c>
      <c r="D34" s="363"/>
      <c r="E34" s="55"/>
      <c r="F34" s="56"/>
      <c r="G34" s="56"/>
      <c r="H34" s="56"/>
      <c r="I34" s="58" t="s">
        <v>160</v>
      </c>
    </row>
    <row r="35" spans="1:9" ht="15.75" x14ac:dyDescent="0.25">
      <c r="A35" s="52"/>
      <c r="B35" s="54"/>
      <c r="C35" s="56"/>
      <c r="D35" s="56"/>
      <c r="E35" s="55"/>
      <c r="F35" s="56"/>
      <c r="G35" s="56"/>
      <c r="H35" s="56"/>
      <c r="I35" s="56"/>
    </row>
    <row r="36" spans="1:9" ht="15.75" x14ac:dyDescent="0.25">
      <c r="A36" s="52"/>
      <c r="B36" s="54" t="s">
        <v>74</v>
      </c>
      <c r="C36" s="362" t="s">
        <v>222</v>
      </c>
      <c r="D36" s="362"/>
      <c r="E36" s="55"/>
      <c r="F36" s="362" t="s">
        <v>589</v>
      </c>
      <c r="G36" s="362"/>
      <c r="H36" s="56"/>
      <c r="I36" s="57"/>
    </row>
    <row r="37" spans="1:9" ht="15.75" x14ac:dyDescent="0.25">
      <c r="A37" s="52"/>
      <c r="B37" s="54" t="s">
        <v>75</v>
      </c>
      <c r="C37" s="363" t="s">
        <v>169</v>
      </c>
      <c r="D37" s="363"/>
      <c r="E37" s="364" t="s">
        <v>168</v>
      </c>
      <c r="F37" s="364"/>
      <c r="G37" s="364"/>
      <c r="H37" s="364"/>
      <c r="I37" s="58" t="s">
        <v>170</v>
      </c>
    </row>
    <row r="38" spans="1:9" ht="15.75" x14ac:dyDescent="0.25">
      <c r="A38" s="52"/>
      <c r="B38" s="54" t="s">
        <v>77</v>
      </c>
      <c r="C38" s="55"/>
      <c r="D38" s="55"/>
      <c r="E38" s="55"/>
      <c r="F38" s="55"/>
      <c r="G38" s="55"/>
      <c r="H38" s="55"/>
      <c r="I38" s="55"/>
    </row>
    <row r="39" spans="1:9" ht="15.75" x14ac:dyDescent="0.25">
      <c r="A39" s="52"/>
      <c r="B39" s="54" t="s">
        <v>171</v>
      </c>
      <c r="C39" s="361" t="s">
        <v>223</v>
      </c>
      <c r="D39" s="361"/>
      <c r="E39" s="55"/>
      <c r="F39" s="56"/>
      <c r="G39" s="56"/>
      <c r="H39" s="56"/>
      <c r="I39" s="60" t="s">
        <v>654</v>
      </c>
    </row>
    <row r="40" spans="1:9" ht="15.75" x14ac:dyDescent="0.25">
      <c r="A40" s="52"/>
      <c r="B40" s="54"/>
      <c r="C40" s="61" t="s">
        <v>172</v>
      </c>
      <c r="D40" s="61"/>
      <c r="E40" s="56"/>
      <c r="F40" s="56"/>
      <c r="G40" s="56"/>
      <c r="H40" s="56"/>
      <c r="I40" s="62" t="s">
        <v>92</v>
      </c>
    </row>
  </sheetData>
  <mergeCells count="14">
    <mergeCell ref="C39:D39"/>
    <mergeCell ref="C33:D33"/>
    <mergeCell ref="C34:D34"/>
    <mergeCell ref="C36:D36"/>
    <mergeCell ref="F36:G36"/>
    <mergeCell ref="C37:D37"/>
    <mergeCell ref="E37:H37"/>
    <mergeCell ref="A3:A5"/>
    <mergeCell ref="A2:I2"/>
    <mergeCell ref="B3:B5"/>
    <mergeCell ref="C3:H3"/>
    <mergeCell ref="I3:I5"/>
    <mergeCell ref="C4:C5"/>
    <mergeCell ref="D4:H4"/>
  </mergeCells>
  <printOptions horizontalCentered="1" verticalCentered="1"/>
  <pageMargins left="0.43307086614173229" right="0.39370078740157483" top="0.31496062992125984" bottom="0.19685039370078741" header="0.19685039370078741" footer="0.31496062992125984"/>
  <pageSetup paperSize="9"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pane xSplit="3" ySplit="4" topLeftCell="D5" activePane="bottomRight" state="frozen"/>
      <selection pane="topRight" activeCell="D1" sqref="D1"/>
      <selection pane="bottomLeft" activeCell="A9" sqref="A9"/>
      <selection pane="bottomRight" activeCell="A5" sqref="A5:F5"/>
    </sheetView>
  </sheetViews>
  <sheetFormatPr defaultRowHeight="15" x14ac:dyDescent="0.25"/>
  <cols>
    <col min="1" max="1" width="15.42578125" customWidth="1"/>
    <col min="2" max="2" width="23.28515625" customWidth="1"/>
    <col min="3" max="3" width="25.85546875" customWidth="1"/>
    <col min="4" max="4" width="22" customWidth="1"/>
    <col min="5" max="5" width="21.140625" customWidth="1"/>
    <col min="6" max="6" width="21" customWidth="1"/>
  </cols>
  <sheetData>
    <row r="1" spans="1:8" ht="18.75" x14ac:dyDescent="0.25">
      <c r="B1" s="7"/>
      <c r="C1" s="7"/>
      <c r="D1" s="7"/>
      <c r="E1" s="7"/>
      <c r="F1" s="9" t="s">
        <v>69</v>
      </c>
      <c r="G1" s="2"/>
      <c r="H1" s="2"/>
    </row>
    <row r="2" spans="1:8" ht="42" customHeight="1" x14ac:dyDescent="0.25">
      <c r="A2" s="406" t="s">
        <v>70</v>
      </c>
      <c r="B2" s="406"/>
      <c r="C2" s="406"/>
      <c r="D2" s="406"/>
      <c r="E2" s="406"/>
      <c r="F2" s="406"/>
    </row>
    <row r="3" spans="1:8" ht="96.75" customHeight="1" x14ac:dyDescent="0.25">
      <c r="A3" s="74" t="s">
        <v>90</v>
      </c>
      <c r="B3" s="74" t="s">
        <v>27</v>
      </c>
      <c r="C3" s="166" t="s">
        <v>89</v>
      </c>
      <c r="D3" s="74" t="s">
        <v>55</v>
      </c>
      <c r="E3" s="74" t="s">
        <v>26</v>
      </c>
      <c r="F3" s="74" t="s">
        <v>2</v>
      </c>
    </row>
    <row r="4" spans="1:8" ht="18.75" x14ac:dyDescent="0.25">
      <c r="A4" s="74">
        <v>1</v>
      </c>
      <c r="B4" s="74">
        <v>2</v>
      </c>
      <c r="C4" s="74">
        <v>3</v>
      </c>
      <c r="D4" s="74">
        <v>4</v>
      </c>
      <c r="E4" s="74">
        <v>5</v>
      </c>
      <c r="F4" s="74">
        <v>6</v>
      </c>
    </row>
    <row r="5" spans="1:8" ht="98.25" customHeight="1" x14ac:dyDescent="0.25">
      <c r="A5" s="418" t="s">
        <v>853</v>
      </c>
      <c r="B5" s="419"/>
      <c r="C5" s="419"/>
      <c r="D5" s="419"/>
      <c r="E5" s="419"/>
      <c r="F5" s="420"/>
    </row>
    <row r="6" spans="1:8" ht="80.25" customHeight="1" x14ac:dyDescent="0.25">
      <c r="A6" s="167" t="s">
        <v>220</v>
      </c>
      <c r="B6" s="296" t="s">
        <v>798</v>
      </c>
      <c r="C6" s="296" t="s">
        <v>799</v>
      </c>
      <c r="D6" s="296" t="s">
        <v>797</v>
      </c>
      <c r="E6" s="296" t="s">
        <v>800</v>
      </c>
      <c r="F6" s="296" t="s">
        <v>801</v>
      </c>
    </row>
    <row r="8" spans="1:8" ht="15.75" x14ac:dyDescent="0.25">
      <c r="B8" s="54" t="s">
        <v>79</v>
      </c>
      <c r="C8" s="362" t="s">
        <v>430</v>
      </c>
      <c r="D8" s="362"/>
      <c r="E8" s="56"/>
      <c r="F8" s="60"/>
    </row>
    <row r="9" spans="1:8" ht="15.75" x14ac:dyDescent="0.25">
      <c r="B9" s="54" t="s">
        <v>80</v>
      </c>
      <c r="C9" s="377" t="s">
        <v>81</v>
      </c>
      <c r="D9" s="377"/>
      <c r="E9" s="56"/>
      <c r="F9" s="134" t="s">
        <v>78</v>
      </c>
    </row>
    <row r="10" spans="1:8" ht="15.75" x14ac:dyDescent="0.25">
      <c r="B10" s="54"/>
      <c r="C10" s="56"/>
      <c r="D10" s="56"/>
      <c r="E10" s="56"/>
      <c r="F10" s="56"/>
    </row>
    <row r="11" spans="1:8" ht="15.75" x14ac:dyDescent="0.25">
      <c r="B11" s="54" t="s">
        <v>74</v>
      </c>
      <c r="C11" s="56"/>
      <c r="D11" s="56"/>
      <c r="E11" s="56"/>
      <c r="F11" s="56"/>
    </row>
    <row r="12" spans="1:8" ht="15.75" x14ac:dyDescent="0.25">
      <c r="B12" s="54" t="s">
        <v>75</v>
      </c>
      <c r="C12" s="56"/>
      <c r="D12" s="56"/>
      <c r="E12" s="56"/>
      <c r="F12" s="56"/>
    </row>
    <row r="13" spans="1:8" ht="15.75" x14ac:dyDescent="0.25">
      <c r="B13" s="54" t="s">
        <v>85</v>
      </c>
      <c r="C13" s="362" t="s">
        <v>222</v>
      </c>
      <c r="D13" s="362"/>
      <c r="E13" s="60" t="s">
        <v>589</v>
      </c>
      <c r="F13" s="60"/>
    </row>
    <row r="14" spans="1:8" ht="15.75" x14ac:dyDescent="0.25">
      <c r="B14" s="54" t="s">
        <v>83</v>
      </c>
      <c r="C14" s="372" t="s">
        <v>82</v>
      </c>
      <c r="D14" s="372"/>
      <c r="E14" s="108" t="s">
        <v>84</v>
      </c>
      <c r="F14" s="134" t="s">
        <v>78</v>
      </c>
    </row>
    <row r="15" spans="1:8" ht="15.75" x14ac:dyDescent="0.25">
      <c r="B15" s="54"/>
      <c r="C15" s="56"/>
      <c r="D15" s="56"/>
      <c r="E15" s="56"/>
      <c r="F15" s="56"/>
    </row>
    <row r="16" spans="1:8" ht="15.75" x14ac:dyDescent="0.25">
      <c r="B16" s="54"/>
      <c r="C16" s="383" t="s">
        <v>223</v>
      </c>
      <c r="D16" s="383"/>
      <c r="E16" s="56"/>
      <c r="F16" s="60" t="s">
        <v>654</v>
      </c>
    </row>
    <row r="17" spans="2:6" ht="15.75" x14ac:dyDescent="0.25">
      <c r="B17" s="4" t="s">
        <v>86</v>
      </c>
      <c r="C17" s="417" t="s">
        <v>87</v>
      </c>
      <c r="D17" s="417"/>
      <c r="E17" s="18"/>
      <c r="F17" s="31" t="s">
        <v>88</v>
      </c>
    </row>
    <row r="18" spans="2:6" x14ac:dyDescent="0.25">
      <c r="B18" s="5"/>
    </row>
    <row r="19" spans="2:6" x14ac:dyDescent="0.25">
      <c r="B19" s="5"/>
    </row>
  </sheetData>
  <mergeCells count="8">
    <mergeCell ref="A2:F2"/>
    <mergeCell ref="C17:D17"/>
    <mergeCell ref="C13:D13"/>
    <mergeCell ref="C14:D14"/>
    <mergeCell ref="C16:D16"/>
    <mergeCell ref="C8:D8"/>
    <mergeCell ref="C9:D9"/>
    <mergeCell ref="A5:F5"/>
  </mergeCells>
  <printOptions horizontalCentered="1"/>
  <pageMargins left="0.70866141732283472" right="0.70866141732283472" top="0.15748031496062992"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1"/>
  <sheetViews>
    <sheetView zoomScale="70" zoomScaleNormal="70" zoomScaleSheetLayoutView="100" workbookViewId="0">
      <pane xSplit="4" ySplit="5" topLeftCell="E6" activePane="bottomRight" state="frozen"/>
      <selection pane="topRight" activeCell="D1" sqref="D1"/>
      <selection pane="bottomLeft" activeCell="A6" sqref="A6"/>
      <selection pane="bottomRight" activeCell="AG9" sqref="AG9"/>
    </sheetView>
  </sheetViews>
  <sheetFormatPr defaultRowHeight="15.75" x14ac:dyDescent="0.25"/>
  <cols>
    <col min="1" max="1" width="17.140625" style="18" customWidth="1"/>
    <col min="2" max="2" width="18.5703125" style="18" customWidth="1"/>
    <col min="3" max="3" width="17.140625" style="18" customWidth="1"/>
    <col min="4" max="4" width="17.7109375" style="18" customWidth="1"/>
    <col min="5" max="5" width="4.7109375" style="18" bestFit="1" customWidth="1"/>
    <col min="6" max="7" width="4.42578125" style="18" customWidth="1"/>
    <col min="8" max="8" width="4.7109375" style="18" bestFit="1" customWidth="1"/>
    <col min="9" max="15" width="4.42578125" style="18" customWidth="1"/>
    <col min="16" max="16" width="4.7109375" style="18" bestFit="1" customWidth="1"/>
    <col min="17" max="17" width="7.28515625" style="18" customWidth="1"/>
    <col min="18" max="38" width="4.42578125" style="18" customWidth="1"/>
    <col min="39" max="16384" width="9.140625" style="18"/>
  </cols>
  <sheetData>
    <row r="1" spans="1:38" ht="18.75" customHeight="1" x14ac:dyDescent="0.3">
      <c r="B1" s="29"/>
      <c r="C1" s="29"/>
      <c r="D1" s="29"/>
      <c r="E1" s="29"/>
      <c r="F1" s="29"/>
      <c r="G1" s="29"/>
      <c r="H1" s="29"/>
      <c r="I1" s="29"/>
      <c r="J1" s="29"/>
      <c r="K1" s="29"/>
      <c r="L1" s="29"/>
      <c r="M1" s="29"/>
      <c r="N1" s="29"/>
      <c r="O1" s="29"/>
      <c r="P1" s="29"/>
      <c r="Q1" s="29"/>
      <c r="R1" s="29"/>
      <c r="S1" s="29"/>
      <c r="T1" s="29"/>
      <c r="AI1" s="424" t="s">
        <v>71</v>
      </c>
      <c r="AJ1" s="424"/>
      <c r="AK1" s="424"/>
      <c r="AL1" s="424"/>
    </row>
    <row r="2" spans="1:38" ht="48.75" customHeight="1" x14ac:dyDescent="0.25">
      <c r="A2" s="406" t="s">
        <v>102</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row>
    <row r="3" spans="1:38" ht="25.5" customHeight="1" x14ac:dyDescent="0.25">
      <c r="A3" s="358" t="s">
        <v>90</v>
      </c>
      <c r="B3" s="358" t="s">
        <v>22</v>
      </c>
      <c r="C3" s="358" t="s">
        <v>103</v>
      </c>
      <c r="D3" s="358"/>
      <c r="E3" s="358" t="s">
        <v>38</v>
      </c>
      <c r="F3" s="358"/>
      <c r="G3" s="358"/>
      <c r="H3" s="358"/>
      <c r="I3" s="358"/>
      <c r="J3" s="358"/>
      <c r="K3" s="358"/>
      <c r="L3" s="358"/>
      <c r="M3" s="358"/>
      <c r="N3" s="358"/>
      <c r="O3" s="358"/>
      <c r="P3" s="358"/>
      <c r="Q3" s="387" t="s">
        <v>104</v>
      </c>
      <c r="R3" s="387"/>
      <c r="S3" s="387"/>
      <c r="T3" s="387"/>
      <c r="U3" s="387"/>
      <c r="V3" s="387"/>
      <c r="W3" s="387"/>
      <c r="X3" s="387"/>
      <c r="Y3" s="387"/>
      <c r="Z3" s="387"/>
      <c r="AA3" s="387"/>
      <c r="AB3" s="387"/>
      <c r="AC3" s="387"/>
      <c r="AD3" s="387"/>
      <c r="AE3" s="387"/>
      <c r="AF3" s="387"/>
      <c r="AG3" s="387"/>
      <c r="AH3" s="387"/>
      <c r="AI3" s="387"/>
      <c r="AJ3" s="387"/>
      <c r="AK3" s="387"/>
      <c r="AL3" s="387"/>
    </row>
    <row r="4" spans="1:38" ht="261.75" customHeight="1" x14ac:dyDescent="0.25">
      <c r="A4" s="358"/>
      <c r="B4" s="358"/>
      <c r="C4" s="358" t="s">
        <v>105</v>
      </c>
      <c r="D4" s="358" t="s">
        <v>106</v>
      </c>
      <c r="E4" s="168" t="s">
        <v>107</v>
      </c>
      <c r="F4" s="152" t="s">
        <v>23</v>
      </c>
      <c r="G4" s="386" t="s">
        <v>24</v>
      </c>
      <c r="H4" s="386"/>
      <c r="I4" s="386" t="s">
        <v>25</v>
      </c>
      <c r="J4" s="386"/>
      <c r="K4" s="386" t="s">
        <v>108</v>
      </c>
      <c r="L4" s="386"/>
      <c r="M4" s="386" t="s">
        <v>109</v>
      </c>
      <c r="N4" s="386"/>
      <c r="O4" s="386" t="s">
        <v>110</v>
      </c>
      <c r="P4" s="386"/>
      <c r="Q4" s="399" t="s">
        <v>111</v>
      </c>
      <c r="R4" s="399" t="s">
        <v>112</v>
      </c>
      <c r="S4" s="399" t="s">
        <v>113</v>
      </c>
      <c r="T4" s="399" t="s">
        <v>114</v>
      </c>
      <c r="U4" s="399" t="s">
        <v>199</v>
      </c>
      <c r="V4" s="399" t="s">
        <v>115</v>
      </c>
      <c r="W4" s="399" t="s">
        <v>116</v>
      </c>
      <c r="X4" s="399" t="s">
        <v>117</v>
      </c>
      <c r="Y4" s="407" t="s">
        <v>118</v>
      </c>
      <c r="Z4" s="399" t="s">
        <v>119</v>
      </c>
      <c r="AA4" s="399" t="s">
        <v>120</v>
      </c>
      <c r="AB4" s="399" t="s">
        <v>121</v>
      </c>
      <c r="AC4" s="399" t="s">
        <v>122</v>
      </c>
      <c r="AD4" s="399" t="s">
        <v>123</v>
      </c>
      <c r="AE4" s="399" t="s">
        <v>124</v>
      </c>
      <c r="AF4" s="399" t="s">
        <v>125</v>
      </c>
      <c r="AG4" s="399" t="s">
        <v>126</v>
      </c>
      <c r="AH4" s="422" t="s">
        <v>178</v>
      </c>
      <c r="AI4" s="399" t="s">
        <v>127</v>
      </c>
      <c r="AJ4" s="399" t="s">
        <v>128</v>
      </c>
      <c r="AK4" s="399" t="s">
        <v>129</v>
      </c>
      <c r="AL4" s="399" t="s">
        <v>130</v>
      </c>
    </row>
    <row r="5" spans="1:38" ht="59.25" customHeight="1" x14ac:dyDescent="0.25">
      <c r="A5" s="358"/>
      <c r="B5" s="358"/>
      <c r="C5" s="358"/>
      <c r="D5" s="358"/>
      <c r="E5" s="152" t="s">
        <v>131</v>
      </c>
      <c r="F5" s="152" t="s">
        <v>131</v>
      </c>
      <c r="G5" s="152" t="s">
        <v>131</v>
      </c>
      <c r="H5" s="152" t="s">
        <v>132</v>
      </c>
      <c r="I5" s="152" t="s">
        <v>131</v>
      </c>
      <c r="J5" s="152" t="s">
        <v>132</v>
      </c>
      <c r="K5" s="152" t="s">
        <v>131</v>
      </c>
      <c r="L5" s="152" t="s">
        <v>132</v>
      </c>
      <c r="M5" s="152" t="s">
        <v>131</v>
      </c>
      <c r="N5" s="152" t="s">
        <v>132</v>
      </c>
      <c r="O5" s="152" t="s">
        <v>131</v>
      </c>
      <c r="P5" s="152" t="s">
        <v>132</v>
      </c>
      <c r="Q5" s="399"/>
      <c r="R5" s="399"/>
      <c r="S5" s="399"/>
      <c r="T5" s="399"/>
      <c r="U5" s="399"/>
      <c r="V5" s="399"/>
      <c r="W5" s="399"/>
      <c r="X5" s="399"/>
      <c r="Y5" s="407"/>
      <c r="Z5" s="399"/>
      <c r="AA5" s="399"/>
      <c r="AB5" s="399"/>
      <c r="AC5" s="399"/>
      <c r="AD5" s="399"/>
      <c r="AE5" s="399"/>
      <c r="AF5" s="399"/>
      <c r="AG5" s="399"/>
      <c r="AH5" s="423"/>
      <c r="AI5" s="399"/>
      <c r="AJ5" s="399"/>
      <c r="AK5" s="399"/>
      <c r="AL5" s="399"/>
    </row>
    <row r="6" spans="1:38" s="30" customFormat="1" ht="18.75" x14ac:dyDescent="0.25">
      <c r="A6" s="74">
        <v>1</v>
      </c>
      <c r="B6" s="74">
        <v>2</v>
      </c>
      <c r="C6" s="74">
        <v>3</v>
      </c>
      <c r="D6" s="74">
        <v>4</v>
      </c>
      <c r="E6" s="74">
        <v>5</v>
      </c>
      <c r="F6" s="74">
        <v>6</v>
      </c>
      <c r="G6" s="74">
        <v>7</v>
      </c>
      <c r="H6" s="74">
        <v>8</v>
      </c>
      <c r="I6" s="74">
        <v>9</v>
      </c>
      <c r="J6" s="74">
        <v>10</v>
      </c>
      <c r="K6" s="74">
        <v>11</v>
      </c>
      <c r="L6" s="74">
        <v>12</v>
      </c>
      <c r="M6" s="74">
        <v>13</v>
      </c>
      <c r="N6" s="74">
        <v>14</v>
      </c>
      <c r="O6" s="74">
        <v>15</v>
      </c>
      <c r="P6" s="74">
        <v>16</v>
      </c>
      <c r="Q6" s="74">
        <v>17</v>
      </c>
      <c r="R6" s="74">
        <v>18</v>
      </c>
      <c r="S6" s="74">
        <v>19</v>
      </c>
      <c r="T6" s="74">
        <v>20</v>
      </c>
      <c r="U6" s="74">
        <v>21</v>
      </c>
      <c r="V6" s="74">
        <v>22</v>
      </c>
      <c r="W6" s="74">
        <v>23</v>
      </c>
      <c r="X6" s="74">
        <v>24</v>
      </c>
      <c r="Y6" s="74">
        <v>25</v>
      </c>
      <c r="Z6" s="153">
        <v>26</v>
      </c>
      <c r="AA6" s="153">
        <v>27</v>
      </c>
      <c r="AB6" s="153">
        <v>28</v>
      </c>
      <c r="AC6" s="153">
        <v>29</v>
      </c>
      <c r="AD6" s="153">
        <v>30</v>
      </c>
      <c r="AE6" s="153">
        <v>31</v>
      </c>
      <c r="AF6" s="153">
        <v>32</v>
      </c>
      <c r="AG6" s="153">
        <v>33</v>
      </c>
      <c r="AH6" s="153">
        <v>34</v>
      </c>
      <c r="AI6" s="153">
        <v>35</v>
      </c>
      <c r="AJ6" s="153">
        <v>36</v>
      </c>
      <c r="AK6" s="153">
        <v>37</v>
      </c>
      <c r="AL6" s="74">
        <v>38</v>
      </c>
    </row>
    <row r="7" spans="1:38" ht="115.5" customHeight="1" x14ac:dyDescent="0.25">
      <c r="A7" s="69">
        <v>1</v>
      </c>
      <c r="B7" s="80" t="s">
        <v>747</v>
      </c>
      <c r="C7" s="50" t="s">
        <v>588</v>
      </c>
      <c r="D7" s="80" t="s">
        <v>481</v>
      </c>
      <c r="E7" s="48">
        <v>1</v>
      </c>
      <c r="F7" s="48" t="s">
        <v>262</v>
      </c>
      <c r="G7" s="48" t="s">
        <v>262</v>
      </c>
      <c r="H7" s="48" t="s">
        <v>262</v>
      </c>
      <c r="I7" s="48" t="s">
        <v>262</v>
      </c>
      <c r="J7" s="48" t="s">
        <v>262</v>
      </c>
      <c r="K7" s="48" t="s">
        <v>262</v>
      </c>
      <c r="L7" s="48" t="s">
        <v>262</v>
      </c>
      <c r="M7" s="48" t="s">
        <v>262</v>
      </c>
      <c r="N7" s="48" t="s">
        <v>262</v>
      </c>
      <c r="O7" s="48">
        <v>5</v>
      </c>
      <c r="P7" s="48">
        <v>1</v>
      </c>
      <c r="Q7" s="48">
        <v>1</v>
      </c>
      <c r="R7" s="48" t="s">
        <v>262</v>
      </c>
      <c r="S7" s="48" t="s">
        <v>262</v>
      </c>
      <c r="T7" s="48" t="s">
        <v>262</v>
      </c>
      <c r="U7" s="48" t="s">
        <v>262</v>
      </c>
      <c r="V7" s="48">
        <v>1</v>
      </c>
      <c r="W7" s="48">
        <v>1</v>
      </c>
      <c r="X7" s="126">
        <v>1</v>
      </c>
      <c r="Y7" s="126" t="s">
        <v>262</v>
      </c>
      <c r="Z7" s="126">
        <v>1</v>
      </c>
      <c r="AA7" s="126" t="s">
        <v>262</v>
      </c>
      <c r="AB7" s="126" t="s">
        <v>262</v>
      </c>
      <c r="AC7" s="126" t="s">
        <v>262</v>
      </c>
      <c r="AD7" s="126" t="s">
        <v>262</v>
      </c>
      <c r="AE7" s="126" t="s">
        <v>262</v>
      </c>
      <c r="AF7" s="126" t="s">
        <v>262</v>
      </c>
      <c r="AG7" s="126" t="s">
        <v>262</v>
      </c>
      <c r="AH7" s="126" t="s">
        <v>262</v>
      </c>
      <c r="AI7" s="126" t="s">
        <v>262</v>
      </c>
      <c r="AJ7" s="126">
        <v>5</v>
      </c>
      <c r="AK7" s="126" t="s">
        <v>262</v>
      </c>
      <c r="AL7" s="126" t="s">
        <v>262</v>
      </c>
    </row>
    <row r="8" spans="1:38" ht="37.5" x14ac:dyDescent="0.25">
      <c r="A8" s="85" t="s">
        <v>151</v>
      </c>
      <c r="B8" s="48"/>
      <c r="C8" s="48"/>
      <c r="D8" s="48"/>
      <c r="E8" s="48">
        <v>1</v>
      </c>
      <c r="F8" s="48" t="s">
        <v>262</v>
      </c>
      <c r="G8" s="48" t="s">
        <v>262</v>
      </c>
      <c r="H8" s="48" t="s">
        <v>262</v>
      </c>
      <c r="I8" s="48" t="s">
        <v>262</v>
      </c>
      <c r="J8" s="48" t="s">
        <v>262</v>
      </c>
      <c r="K8" s="48" t="s">
        <v>262</v>
      </c>
      <c r="L8" s="48" t="s">
        <v>262</v>
      </c>
      <c r="M8" s="48" t="s">
        <v>262</v>
      </c>
      <c r="N8" s="48" t="s">
        <v>262</v>
      </c>
      <c r="O8" s="48">
        <v>5</v>
      </c>
      <c r="P8" s="48">
        <v>1</v>
      </c>
      <c r="Q8" s="48">
        <v>1</v>
      </c>
      <c r="R8" s="48" t="s">
        <v>262</v>
      </c>
      <c r="S8" s="48" t="s">
        <v>262</v>
      </c>
      <c r="T8" s="48" t="s">
        <v>262</v>
      </c>
      <c r="U8" s="48" t="s">
        <v>262</v>
      </c>
      <c r="V8" s="48">
        <v>1</v>
      </c>
      <c r="W8" s="154">
        <v>1</v>
      </c>
      <c r="X8" s="129">
        <v>1</v>
      </c>
      <c r="Y8" s="129"/>
      <c r="Z8" s="129">
        <v>1</v>
      </c>
      <c r="AA8" s="48" t="s">
        <v>262</v>
      </c>
      <c r="AB8" s="48" t="s">
        <v>262</v>
      </c>
      <c r="AC8" s="48" t="s">
        <v>262</v>
      </c>
      <c r="AD8" s="48" t="s">
        <v>262</v>
      </c>
      <c r="AE8" s="48" t="s">
        <v>262</v>
      </c>
      <c r="AF8" s="48" t="s">
        <v>262</v>
      </c>
      <c r="AG8" s="48" t="s">
        <v>262</v>
      </c>
      <c r="AH8" s="126" t="s">
        <v>262</v>
      </c>
      <c r="AI8" s="48" t="s">
        <v>262</v>
      </c>
      <c r="AJ8" s="129">
        <v>5</v>
      </c>
      <c r="AK8" s="48" t="s">
        <v>262</v>
      </c>
      <c r="AL8" s="48" t="s">
        <v>262</v>
      </c>
    </row>
    <row r="9" spans="1:38" ht="56.25" x14ac:dyDescent="0.25">
      <c r="A9" s="85" t="s">
        <v>220</v>
      </c>
      <c r="B9" s="155"/>
      <c r="C9" s="155"/>
      <c r="D9" s="155"/>
      <c r="E9" s="48">
        <v>1</v>
      </c>
      <c r="F9" s="48" t="s">
        <v>262</v>
      </c>
      <c r="G9" s="48" t="s">
        <v>262</v>
      </c>
      <c r="H9" s="48" t="s">
        <v>262</v>
      </c>
      <c r="I9" s="48" t="s">
        <v>262</v>
      </c>
      <c r="J9" s="48" t="s">
        <v>262</v>
      </c>
      <c r="K9" s="48" t="s">
        <v>262</v>
      </c>
      <c r="L9" s="48" t="s">
        <v>262</v>
      </c>
      <c r="M9" s="48" t="s">
        <v>262</v>
      </c>
      <c r="N9" s="48" t="s">
        <v>262</v>
      </c>
      <c r="O9" s="48">
        <v>5</v>
      </c>
      <c r="P9" s="48">
        <v>1</v>
      </c>
      <c r="Q9" s="48">
        <v>1</v>
      </c>
      <c r="R9" s="48" t="s">
        <v>262</v>
      </c>
      <c r="S9" s="48" t="s">
        <v>262</v>
      </c>
      <c r="T9" s="48" t="s">
        <v>262</v>
      </c>
      <c r="U9" s="48" t="s">
        <v>262</v>
      </c>
      <c r="V9" s="48">
        <v>1</v>
      </c>
      <c r="W9" s="154">
        <v>1</v>
      </c>
      <c r="X9" s="129">
        <v>1</v>
      </c>
      <c r="Y9" s="129"/>
      <c r="Z9" s="129">
        <v>1</v>
      </c>
      <c r="AA9" s="48" t="s">
        <v>262</v>
      </c>
      <c r="AB9" s="48" t="s">
        <v>262</v>
      </c>
      <c r="AC9" s="48" t="s">
        <v>262</v>
      </c>
      <c r="AD9" s="48" t="s">
        <v>262</v>
      </c>
      <c r="AE9" s="48" t="s">
        <v>262</v>
      </c>
      <c r="AF9" s="48" t="s">
        <v>262</v>
      </c>
      <c r="AG9" s="48" t="s">
        <v>262</v>
      </c>
      <c r="AH9" s="126" t="s">
        <v>262</v>
      </c>
      <c r="AI9" s="48" t="s">
        <v>262</v>
      </c>
      <c r="AJ9" s="129">
        <v>5</v>
      </c>
      <c r="AK9" s="48" t="s">
        <v>262</v>
      </c>
      <c r="AL9" s="48" t="s">
        <v>262</v>
      </c>
    </row>
    <row r="11" spans="1:38" x14ac:dyDescent="0.25">
      <c r="B11" s="54" t="s">
        <v>79</v>
      </c>
      <c r="C11" s="117"/>
      <c r="D11" s="362" t="s">
        <v>430</v>
      </c>
      <c r="E11" s="362"/>
      <c r="F11" s="362"/>
      <c r="G11" s="362"/>
      <c r="H11" s="362"/>
      <c r="I11" s="117"/>
      <c r="J11" s="117"/>
      <c r="K11" s="117"/>
      <c r="L11" s="20"/>
      <c r="M11" s="21"/>
      <c r="S11" s="4"/>
      <c r="T11" s="4"/>
      <c r="U11" s="4"/>
      <c r="V11" s="4"/>
      <c r="AE11" s="426"/>
      <c r="AF11" s="426"/>
      <c r="AG11" s="426"/>
      <c r="AH11" s="426"/>
      <c r="AI11" s="426"/>
      <c r="AJ11" s="426"/>
      <c r="AK11" s="426"/>
      <c r="AL11" s="21"/>
    </row>
    <row r="12" spans="1:38" x14ac:dyDescent="0.25">
      <c r="B12" s="54" t="s">
        <v>80</v>
      </c>
      <c r="C12" s="56"/>
      <c r="D12" s="400" t="s">
        <v>438</v>
      </c>
      <c r="E12" s="400"/>
      <c r="F12" s="400"/>
      <c r="G12" s="400"/>
      <c r="H12" s="400"/>
      <c r="I12" s="117"/>
      <c r="J12" s="55"/>
      <c r="K12" s="117"/>
      <c r="L12" s="20"/>
      <c r="S12" s="4"/>
      <c r="T12" s="4"/>
      <c r="U12" s="4"/>
      <c r="V12" s="4"/>
      <c r="AE12" s="427" t="s">
        <v>78</v>
      </c>
      <c r="AF12" s="427"/>
      <c r="AG12" s="427"/>
      <c r="AH12" s="427"/>
      <c r="AI12" s="427"/>
      <c r="AJ12" s="427"/>
      <c r="AK12" s="427"/>
      <c r="AL12" s="23"/>
    </row>
    <row r="13" spans="1:38" x14ac:dyDescent="0.25">
      <c r="B13" s="54"/>
      <c r="C13" s="56"/>
      <c r="D13" s="377"/>
      <c r="E13" s="377"/>
      <c r="F13" s="377"/>
      <c r="G13" s="377"/>
      <c r="H13" s="377"/>
      <c r="I13" s="55"/>
      <c r="J13" s="55"/>
      <c r="K13" s="55"/>
      <c r="L13" s="23"/>
      <c r="S13" s="4"/>
      <c r="T13" s="4"/>
      <c r="U13" s="4"/>
      <c r="V13" s="4"/>
      <c r="AL13" s="23"/>
    </row>
    <row r="14" spans="1:38" x14ac:dyDescent="0.25">
      <c r="B14" s="54" t="s">
        <v>74</v>
      </c>
      <c r="C14" s="117"/>
      <c r="D14" s="362" t="s">
        <v>222</v>
      </c>
      <c r="E14" s="362"/>
      <c r="F14" s="362"/>
      <c r="G14" s="362"/>
      <c r="H14" s="362"/>
      <c r="I14" s="55"/>
      <c r="J14" s="55"/>
      <c r="K14" s="55"/>
      <c r="L14" s="23"/>
      <c r="Q14" s="362" t="s">
        <v>589</v>
      </c>
      <c r="R14" s="362"/>
      <c r="S14" s="362"/>
      <c r="T14" s="362"/>
      <c r="U14" s="362"/>
      <c r="V14" s="362"/>
      <c r="W14" s="362"/>
      <c r="X14" s="362"/>
      <c r="Y14" s="362"/>
      <c r="Z14" s="362"/>
      <c r="AE14" s="426"/>
      <c r="AF14" s="426"/>
      <c r="AG14" s="426"/>
      <c r="AH14" s="426"/>
      <c r="AI14" s="426"/>
      <c r="AJ14" s="426"/>
      <c r="AK14" s="426"/>
      <c r="AL14" s="21"/>
    </row>
    <row r="15" spans="1:38" x14ac:dyDescent="0.25">
      <c r="B15" s="54" t="s">
        <v>75</v>
      </c>
      <c r="C15" s="56"/>
      <c r="D15" s="400" t="s">
        <v>439</v>
      </c>
      <c r="E15" s="400"/>
      <c r="F15" s="400"/>
      <c r="G15" s="400"/>
      <c r="H15" s="400"/>
      <c r="I15" s="55"/>
      <c r="J15" s="55"/>
      <c r="K15" s="108"/>
      <c r="L15" s="23"/>
      <c r="Q15" s="56"/>
      <c r="R15" s="56"/>
      <c r="S15" s="130" t="s">
        <v>441</v>
      </c>
      <c r="T15" s="56"/>
      <c r="U15" s="130"/>
      <c r="V15" s="130"/>
      <c r="W15" s="130"/>
      <c r="X15" s="130"/>
      <c r="Y15" s="130"/>
      <c r="Z15" s="130"/>
      <c r="AA15" s="25"/>
      <c r="AB15" s="25"/>
      <c r="AC15" s="25"/>
      <c r="AE15" s="427" t="s">
        <v>78</v>
      </c>
      <c r="AF15" s="427"/>
      <c r="AG15" s="427"/>
      <c r="AH15" s="427"/>
      <c r="AI15" s="427"/>
      <c r="AJ15" s="427"/>
      <c r="AK15" s="427"/>
      <c r="AL15" s="23"/>
    </row>
    <row r="16" spans="1:38" x14ac:dyDescent="0.25">
      <c r="B16" s="54" t="s">
        <v>85</v>
      </c>
      <c r="C16" s="56"/>
      <c r="D16" s="56"/>
      <c r="E16" s="56"/>
      <c r="F16" s="117"/>
      <c r="G16" s="55"/>
      <c r="H16" s="117"/>
      <c r="I16" s="117"/>
      <c r="J16" s="117"/>
      <c r="K16" s="117"/>
      <c r="L16" s="20"/>
      <c r="M16" s="21"/>
      <c r="S16" s="4"/>
      <c r="T16" s="4"/>
      <c r="U16" s="4"/>
      <c r="V16" s="4"/>
      <c r="AL16" s="21"/>
    </row>
    <row r="17" spans="2:38" x14ac:dyDescent="0.25">
      <c r="B17" s="54" t="s">
        <v>83</v>
      </c>
      <c r="C17" s="56"/>
      <c r="D17" s="362" t="s">
        <v>440</v>
      </c>
      <c r="E17" s="362"/>
      <c r="F17" s="362"/>
      <c r="G17" s="362"/>
      <c r="H17" s="362"/>
      <c r="I17" s="56"/>
      <c r="J17" s="55"/>
      <c r="K17" s="56"/>
      <c r="L17" s="428"/>
      <c r="M17" s="428"/>
      <c r="S17" s="4"/>
      <c r="T17" s="4"/>
      <c r="U17" s="4"/>
      <c r="V17" s="4"/>
      <c r="AE17" s="426" t="s">
        <v>654</v>
      </c>
      <c r="AF17" s="426"/>
      <c r="AG17" s="426"/>
      <c r="AH17" s="426"/>
      <c r="AI17" s="426"/>
      <c r="AJ17" s="426"/>
      <c r="AK17" s="426"/>
      <c r="AL17" s="21"/>
    </row>
    <row r="18" spans="2:38" ht="15.75" customHeight="1" x14ac:dyDescent="0.25">
      <c r="B18" s="54"/>
      <c r="C18" s="56"/>
      <c r="D18" s="425" t="s">
        <v>134</v>
      </c>
      <c r="E18" s="425"/>
      <c r="F18" s="425"/>
      <c r="G18" s="425"/>
      <c r="H18" s="425"/>
      <c r="I18" s="425"/>
      <c r="J18" s="425"/>
      <c r="K18" s="425"/>
      <c r="L18" s="23"/>
      <c r="S18" s="4"/>
      <c r="T18" s="4"/>
      <c r="U18" s="4"/>
      <c r="V18" s="4"/>
      <c r="AC18" s="421" t="s">
        <v>88</v>
      </c>
      <c r="AD18" s="421"/>
      <c r="AE18" s="421"/>
      <c r="AF18" s="421"/>
      <c r="AG18" s="421"/>
      <c r="AH18" s="421"/>
      <c r="AI18" s="421"/>
      <c r="AJ18" s="421"/>
      <c r="AK18" s="421"/>
      <c r="AL18" s="23"/>
    </row>
    <row r="19" spans="2:38" x14ac:dyDescent="0.25">
      <c r="B19" s="4"/>
      <c r="C19" s="4"/>
      <c r="D19" s="4"/>
      <c r="E19" s="4"/>
      <c r="F19" s="4"/>
      <c r="G19" s="4"/>
      <c r="H19" s="4"/>
      <c r="I19" s="4"/>
      <c r="J19" s="4"/>
      <c r="K19" s="4"/>
      <c r="L19" s="4"/>
      <c r="M19" s="4"/>
      <c r="N19" s="4"/>
      <c r="O19" s="4"/>
      <c r="P19" s="4"/>
      <c r="Q19" s="4"/>
      <c r="R19" s="4"/>
      <c r="S19" s="4"/>
      <c r="T19" s="4"/>
      <c r="U19" s="4"/>
      <c r="V19" s="4"/>
    </row>
    <row r="20" spans="2:38" x14ac:dyDescent="0.25">
      <c r="B20" s="4"/>
      <c r="C20" s="4"/>
      <c r="D20" s="4"/>
      <c r="E20" s="4"/>
      <c r="F20" s="4"/>
      <c r="G20" s="4"/>
      <c r="H20" s="4"/>
      <c r="I20" s="4"/>
      <c r="J20" s="4"/>
      <c r="K20" s="4"/>
      <c r="L20" s="4"/>
      <c r="M20" s="4"/>
      <c r="N20" s="4"/>
      <c r="O20" s="4"/>
      <c r="P20" s="4"/>
      <c r="Q20" s="4"/>
      <c r="R20" s="4"/>
      <c r="S20" s="4"/>
      <c r="T20" s="4"/>
      <c r="U20" s="4"/>
      <c r="V20" s="4"/>
    </row>
    <row r="21" spans="2:38" x14ac:dyDescent="0.25">
      <c r="B21" s="4"/>
      <c r="C21" s="4"/>
      <c r="D21" s="4"/>
      <c r="E21" s="4"/>
      <c r="F21" s="4"/>
      <c r="G21" s="4"/>
      <c r="H21" s="4"/>
      <c r="I21" s="4"/>
      <c r="J21" s="4"/>
      <c r="K21" s="4"/>
      <c r="L21" s="4"/>
      <c r="M21" s="4"/>
      <c r="N21" s="4"/>
      <c r="O21" s="4"/>
      <c r="P21" s="4"/>
      <c r="Q21" s="4"/>
      <c r="R21" s="4"/>
      <c r="S21" s="4"/>
      <c r="T21" s="4"/>
      <c r="U21" s="4"/>
      <c r="V21" s="4"/>
    </row>
  </sheetData>
  <mergeCells count="51">
    <mergeCell ref="A3:A5"/>
    <mergeCell ref="A2:AL2"/>
    <mergeCell ref="AI1:AL1"/>
    <mergeCell ref="D18:K18"/>
    <mergeCell ref="D13:H13"/>
    <mergeCell ref="D14:H14"/>
    <mergeCell ref="AE14:AK14"/>
    <mergeCell ref="D15:H15"/>
    <mergeCell ref="AE15:AK15"/>
    <mergeCell ref="D17:H17"/>
    <mergeCell ref="L17:M17"/>
    <mergeCell ref="AE17:AK17"/>
    <mergeCell ref="D11:H11"/>
    <mergeCell ref="AE11:AK11"/>
    <mergeCell ref="D12:H12"/>
    <mergeCell ref="AE12:AK12"/>
    <mergeCell ref="X4:X5"/>
    <mergeCell ref="AL4:AL5"/>
    <mergeCell ref="Z4:Z5"/>
    <mergeCell ref="AA4:AA5"/>
    <mergeCell ref="AB4:AB5"/>
    <mergeCell ref="AC4:AC5"/>
    <mergeCell ref="AD4:AD5"/>
    <mergeCell ref="AE4:AE5"/>
    <mergeCell ref="AF4:AF5"/>
    <mergeCell ref="AG4:AG5"/>
    <mergeCell ref="AI4:AI5"/>
    <mergeCell ref="AJ4:AJ5"/>
    <mergeCell ref="AK4:AK5"/>
    <mergeCell ref="AH4:AH5"/>
    <mergeCell ref="S4:S5"/>
    <mergeCell ref="T4:T5"/>
    <mergeCell ref="U4:U5"/>
    <mergeCell ref="V4:V5"/>
    <mergeCell ref="W4:W5"/>
    <mergeCell ref="Q14:Z14"/>
    <mergeCell ref="AC18:AK18"/>
    <mergeCell ref="B3:B5"/>
    <mergeCell ref="C3:D3"/>
    <mergeCell ref="E3:P3"/>
    <mergeCell ref="Q3:AL3"/>
    <mergeCell ref="C4:C5"/>
    <mergeCell ref="D4:D5"/>
    <mergeCell ref="G4:H4"/>
    <mergeCell ref="I4:J4"/>
    <mergeCell ref="Y4:Y5"/>
    <mergeCell ref="K4:L4"/>
    <mergeCell ref="M4:N4"/>
    <mergeCell ref="O4:P4"/>
    <mergeCell ref="Q4:Q5"/>
    <mergeCell ref="R4:R5"/>
  </mergeCells>
  <printOptions horizontalCentered="1"/>
  <pageMargins left="0.15748031496062992" right="0.23622047244094491" top="0.74803149606299213" bottom="0.74803149606299213" header="0.31496062992125984" footer="0.31496062992125984"/>
  <pageSetup paperSize="9" scale="6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6"/>
  <sheetViews>
    <sheetView workbookViewId="0">
      <selection activeCell="S80" sqref="S80"/>
    </sheetView>
  </sheetViews>
  <sheetFormatPr defaultRowHeight="15" x14ac:dyDescent="0.25"/>
  <cols>
    <col min="1" max="1" width="5.5703125" customWidth="1"/>
    <col min="2" max="2" width="24.28515625" customWidth="1"/>
    <col min="3" max="3" width="23.7109375" customWidth="1"/>
    <col min="4" max="4" width="25.7109375" customWidth="1"/>
    <col min="5" max="5" width="18.140625" customWidth="1"/>
    <col min="9" max="9" width="5.42578125" customWidth="1"/>
    <col min="10" max="28" width="3.7109375" customWidth="1"/>
  </cols>
  <sheetData>
    <row r="1" spans="1:31" ht="15.75" customHeight="1" x14ac:dyDescent="0.3">
      <c r="W1" s="385" t="s">
        <v>656</v>
      </c>
      <c r="X1" s="385"/>
      <c r="Y1" s="385"/>
      <c r="Z1" s="385"/>
      <c r="AA1" s="385"/>
      <c r="AB1" s="385"/>
      <c r="AC1" s="260"/>
    </row>
    <row r="2" spans="1:31" ht="48" customHeight="1" x14ac:dyDescent="0.25">
      <c r="A2" s="442" t="s">
        <v>657</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row>
    <row r="3" spans="1:31" ht="78.75" customHeight="1" x14ac:dyDescent="0.25">
      <c r="A3" s="444" t="s">
        <v>90</v>
      </c>
      <c r="B3" s="445" t="s">
        <v>22</v>
      </c>
      <c r="C3" s="445" t="s">
        <v>658</v>
      </c>
      <c r="D3" s="444" t="s">
        <v>103</v>
      </c>
      <c r="E3" s="444"/>
      <c r="F3" s="446" t="s">
        <v>38</v>
      </c>
      <c r="G3" s="446"/>
      <c r="H3" s="446"/>
      <c r="I3" s="447" t="s">
        <v>104</v>
      </c>
      <c r="J3" s="447"/>
      <c r="K3" s="447"/>
      <c r="L3" s="447"/>
      <c r="M3" s="447"/>
      <c r="N3" s="447"/>
      <c r="O3" s="447"/>
      <c r="P3" s="447"/>
      <c r="Q3" s="447"/>
      <c r="R3" s="447"/>
      <c r="S3" s="447"/>
      <c r="T3" s="447"/>
      <c r="U3" s="447"/>
      <c r="V3" s="447"/>
      <c r="W3" s="447"/>
      <c r="X3" s="447"/>
      <c r="Y3" s="447"/>
      <c r="Z3" s="447"/>
      <c r="AA3" s="447"/>
      <c r="AB3" s="447"/>
    </row>
    <row r="4" spans="1:31" ht="77.25" customHeight="1" x14ac:dyDescent="0.25">
      <c r="A4" s="444"/>
      <c r="B4" s="445"/>
      <c r="C4" s="445"/>
      <c r="D4" s="445" t="s">
        <v>105</v>
      </c>
      <c r="E4" s="445" t="s">
        <v>2</v>
      </c>
      <c r="F4" s="445" t="s">
        <v>659</v>
      </c>
      <c r="G4" s="448" t="s">
        <v>660</v>
      </c>
      <c r="H4" s="449"/>
      <c r="I4" s="439" t="s">
        <v>111</v>
      </c>
      <c r="J4" s="439" t="s">
        <v>112</v>
      </c>
      <c r="K4" s="439" t="s">
        <v>113</v>
      </c>
      <c r="L4" s="439" t="s">
        <v>114</v>
      </c>
      <c r="M4" s="439" t="s">
        <v>199</v>
      </c>
      <c r="N4" s="439" t="s">
        <v>115</v>
      </c>
      <c r="O4" s="439" t="s">
        <v>116</v>
      </c>
      <c r="P4" s="439" t="s">
        <v>117</v>
      </c>
      <c r="Q4" s="441" t="s">
        <v>118</v>
      </c>
      <c r="R4" s="439" t="s">
        <v>119</v>
      </c>
      <c r="S4" s="439" t="s">
        <v>122</v>
      </c>
      <c r="T4" s="439" t="s">
        <v>123</v>
      </c>
      <c r="U4" s="439" t="s">
        <v>124</v>
      </c>
      <c r="V4" s="439" t="s">
        <v>125</v>
      </c>
      <c r="W4" s="439" t="s">
        <v>126</v>
      </c>
      <c r="X4" s="439" t="s">
        <v>178</v>
      </c>
      <c r="Y4" s="439" t="s">
        <v>127</v>
      </c>
      <c r="Z4" s="439" t="s">
        <v>128</v>
      </c>
      <c r="AA4" s="439" t="s">
        <v>129</v>
      </c>
      <c r="AB4" s="439" t="s">
        <v>130</v>
      </c>
      <c r="AE4" s="258"/>
    </row>
    <row r="5" spans="1:31" ht="34.5" customHeight="1" x14ac:dyDescent="0.25">
      <c r="A5" s="444"/>
      <c r="B5" s="445"/>
      <c r="C5" s="445"/>
      <c r="D5" s="445"/>
      <c r="E5" s="445"/>
      <c r="F5" s="445"/>
      <c r="G5" s="450"/>
      <c r="H5" s="451"/>
      <c r="I5" s="439"/>
      <c r="J5" s="439"/>
      <c r="K5" s="439"/>
      <c r="L5" s="439"/>
      <c r="M5" s="439"/>
      <c r="N5" s="439"/>
      <c r="O5" s="439"/>
      <c r="P5" s="439"/>
      <c r="Q5" s="441"/>
      <c r="R5" s="439"/>
      <c r="S5" s="439"/>
      <c r="T5" s="439"/>
      <c r="U5" s="439"/>
      <c r="V5" s="439"/>
      <c r="W5" s="439"/>
      <c r="X5" s="439"/>
      <c r="Y5" s="439"/>
      <c r="Z5" s="439"/>
      <c r="AA5" s="439"/>
      <c r="AB5" s="439"/>
    </row>
    <row r="6" spans="1:31" ht="39" customHeight="1" x14ac:dyDescent="0.25">
      <c r="A6" s="444"/>
      <c r="B6" s="445"/>
      <c r="C6" s="445"/>
      <c r="D6" s="445"/>
      <c r="E6" s="445"/>
      <c r="F6" s="261" t="s">
        <v>131</v>
      </c>
      <c r="G6" s="261" t="s">
        <v>131</v>
      </c>
      <c r="H6" s="261" t="s">
        <v>132</v>
      </c>
      <c r="I6" s="439"/>
      <c r="J6" s="439"/>
      <c r="K6" s="439"/>
      <c r="L6" s="439"/>
      <c r="M6" s="439"/>
      <c r="N6" s="439"/>
      <c r="O6" s="439"/>
      <c r="P6" s="439"/>
      <c r="Q6" s="441"/>
      <c r="R6" s="439"/>
      <c r="S6" s="439"/>
      <c r="T6" s="439"/>
      <c r="U6" s="439"/>
      <c r="V6" s="439"/>
      <c r="W6" s="439"/>
      <c r="X6" s="439"/>
      <c r="Y6" s="439"/>
      <c r="Z6" s="439"/>
      <c r="AA6" s="439"/>
      <c r="AB6" s="439"/>
    </row>
    <row r="7" spans="1:31" x14ac:dyDescent="0.25">
      <c r="A7" s="262">
        <v>1</v>
      </c>
      <c r="B7" s="262">
        <v>2</v>
      </c>
      <c r="C7" s="262">
        <v>3</v>
      </c>
      <c r="D7" s="262">
        <v>4</v>
      </c>
      <c r="E7" s="262">
        <v>5</v>
      </c>
      <c r="F7" s="262">
        <v>6</v>
      </c>
      <c r="G7" s="262">
        <v>7</v>
      </c>
      <c r="H7" s="262">
        <v>8</v>
      </c>
      <c r="I7" s="262">
        <v>11</v>
      </c>
      <c r="J7" s="262">
        <v>12</v>
      </c>
      <c r="K7" s="262">
        <v>13</v>
      </c>
      <c r="L7" s="262">
        <v>14</v>
      </c>
      <c r="M7" s="262">
        <v>15</v>
      </c>
      <c r="N7" s="263">
        <v>16</v>
      </c>
      <c r="O7" s="263">
        <v>17</v>
      </c>
      <c r="P7" s="263">
        <v>18</v>
      </c>
      <c r="Q7" s="263">
        <v>19</v>
      </c>
      <c r="R7" s="264">
        <v>20</v>
      </c>
      <c r="S7" s="264">
        <v>21</v>
      </c>
      <c r="T7" s="264">
        <v>22</v>
      </c>
      <c r="U7" s="264">
        <v>23</v>
      </c>
      <c r="V7" s="264">
        <v>24</v>
      </c>
      <c r="W7" s="264">
        <v>25</v>
      </c>
      <c r="X7" s="264">
        <v>26</v>
      </c>
      <c r="Y7" s="264">
        <v>27</v>
      </c>
      <c r="Z7" s="264">
        <v>28</v>
      </c>
      <c r="AA7" s="264">
        <v>29</v>
      </c>
      <c r="AB7" s="262">
        <v>30</v>
      </c>
    </row>
    <row r="8" spans="1:31" s="285" customFormat="1" ht="18" customHeight="1" x14ac:dyDescent="0.25">
      <c r="A8" s="431" t="s">
        <v>809</v>
      </c>
      <c r="B8" s="432"/>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3"/>
    </row>
    <row r="9" spans="1:31" s="285" customFormat="1" ht="45.75" customHeight="1" x14ac:dyDescent="0.25">
      <c r="A9" s="434">
        <v>1</v>
      </c>
      <c r="B9" s="49" t="s">
        <v>691</v>
      </c>
      <c r="C9" s="97" t="s">
        <v>475</v>
      </c>
      <c r="D9" s="262" t="s">
        <v>730</v>
      </c>
      <c r="E9" s="262" t="s">
        <v>731</v>
      </c>
      <c r="F9" s="262"/>
      <c r="G9" s="262">
        <v>2</v>
      </c>
      <c r="H9" s="262">
        <v>1</v>
      </c>
      <c r="I9" s="262"/>
      <c r="J9" s="262"/>
      <c r="K9" s="262"/>
      <c r="L9" s="262"/>
      <c r="M9" s="262"/>
      <c r="N9" s="263"/>
      <c r="O9" s="263"/>
      <c r="P9" s="263"/>
      <c r="Q9" s="263"/>
      <c r="R9" s="264"/>
      <c r="S9" s="264"/>
      <c r="T9" s="264"/>
      <c r="U9" s="264"/>
      <c r="V9" s="264"/>
      <c r="W9" s="264">
        <v>1</v>
      </c>
      <c r="X9" s="264"/>
      <c r="Y9" s="264"/>
      <c r="Z9" s="264">
        <v>2</v>
      </c>
      <c r="AA9" s="264"/>
      <c r="AB9" s="262"/>
    </row>
    <row r="10" spans="1:31" s="285" customFormat="1" ht="45.75" customHeight="1" x14ac:dyDescent="0.25">
      <c r="A10" s="435"/>
      <c r="B10" s="49" t="s">
        <v>687</v>
      </c>
      <c r="C10" s="97" t="s">
        <v>818</v>
      </c>
      <c r="D10" s="262" t="s">
        <v>720</v>
      </c>
      <c r="E10" s="262" t="s">
        <v>721</v>
      </c>
      <c r="F10" s="262"/>
      <c r="G10" s="262">
        <v>2</v>
      </c>
      <c r="H10" s="262">
        <v>1</v>
      </c>
      <c r="I10" s="262">
        <v>1</v>
      </c>
      <c r="J10" s="262"/>
      <c r="K10" s="262"/>
      <c r="L10" s="262"/>
      <c r="M10" s="262"/>
      <c r="N10" s="263"/>
      <c r="O10" s="263"/>
      <c r="P10" s="263"/>
      <c r="Q10" s="263"/>
      <c r="R10" s="264"/>
      <c r="S10" s="264"/>
      <c r="T10" s="264"/>
      <c r="U10" s="264"/>
      <c r="V10" s="264">
        <v>1</v>
      </c>
      <c r="W10" s="264"/>
      <c r="X10" s="264"/>
      <c r="Y10" s="264"/>
      <c r="Z10" s="264">
        <v>2</v>
      </c>
      <c r="AA10" s="264"/>
      <c r="AB10" s="262"/>
    </row>
    <row r="11" spans="1:31" s="285" customFormat="1" ht="45.75" customHeight="1" x14ac:dyDescent="0.25">
      <c r="A11" s="436" t="s">
        <v>810</v>
      </c>
      <c r="B11" s="437"/>
      <c r="C11" s="306" t="s">
        <v>693</v>
      </c>
      <c r="D11" s="307" t="s">
        <v>694</v>
      </c>
      <c r="E11" s="307" t="s">
        <v>695</v>
      </c>
      <c r="F11" s="307">
        <f>SUM(F9:F10)</f>
        <v>0</v>
      </c>
      <c r="G11" s="307">
        <f t="shared" ref="G11:Z11" si="0">SUM(G9:G10)</f>
        <v>4</v>
      </c>
      <c r="H11" s="307">
        <f t="shared" si="0"/>
        <v>2</v>
      </c>
      <c r="I11" s="307">
        <f t="shared" si="0"/>
        <v>1</v>
      </c>
      <c r="J11" s="307"/>
      <c r="K11" s="307"/>
      <c r="L11" s="307"/>
      <c r="M11" s="307"/>
      <c r="N11" s="307"/>
      <c r="O11" s="307"/>
      <c r="P11" s="307"/>
      <c r="Q11" s="307"/>
      <c r="R11" s="307"/>
      <c r="S11" s="307"/>
      <c r="T11" s="307"/>
      <c r="U11" s="307"/>
      <c r="V11" s="307">
        <f t="shared" si="0"/>
        <v>1</v>
      </c>
      <c r="W11" s="307">
        <f t="shared" si="0"/>
        <v>1</v>
      </c>
      <c r="X11" s="307"/>
      <c r="Y11" s="307"/>
      <c r="Z11" s="307">
        <f t="shared" si="0"/>
        <v>4</v>
      </c>
      <c r="AA11" s="307"/>
      <c r="AB11" s="307"/>
    </row>
    <row r="12" spans="1:31" s="285" customFormat="1" ht="17.25" customHeight="1" x14ac:dyDescent="0.25">
      <c r="A12" s="431" t="s">
        <v>811</v>
      </c>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3"/>
    </row>
    <row r="13" spans="1:31" s="285" customFormat="1" ht="45.75" customHeight="1" x14ac:dyDescent="0.25">
      <c r="A13" s="434">
        <v>2</v>
      </c>
      <c r="B13" s="49" t="s">
        <v>676</v>
      </c>
      <c r="C13" s="97" t="s">
        <v>693</v>
      </c>
      <c r="D13" s="262" t="s">
        <v>694</v>
      </c>
      <c r="E13" s="262" t="s">
        <v>695</v>
      </c>
      <c r="F13" s="262"/>
      <c r="G13" s="262">
        <v>2</v>
      </c>
      <c r="H13" s="262">
        <v>1</v>
      </c>
      <c r="I13" s="262">
        <v>1</v>
      </c>
      <c r="J13" s="262"/>
      <c r="K13" s="262"/>
      <c r="L13" s="262"/>
      <c r="M13" s="262"/>
      <c r="N13" s="263">
        <v>1</v>
      </c>
      <c r="O13" s="263"/>
      <c r="P13" s="263"/>
      <c r="Q13" s="263"/>
      <c r="R13" s="264"/>
      <c r="S13" s="264"/>
      <c r="T13" s="264"/>
      <c r="U13" s="264"/>
      <c r="V13" s="264"/>
      <c r="W13" s="264"/>
      <c r="X13" s="264"/>
      <c r="Y13" s="264"/>
      <c r="Z13" s="264">
        <v>2</v>
      </c>
      <c r="AA13" s="264"/>
      <c r="AB13" s="262"/>
    </row>
    <row r="14" spans="1:31" s="285" customFormat="1" ht="45.75" customHeight="1" x14ac:dyDescent="0.25">
      <c r="A14" s="435"/>
      <c r="B14" s="82" t="s">
        <v>692</v>
      </c>
      <c r="C14" s="97" t="s">
        <v>326</v>
      </c>
      <c r="D14" s="262" t="s">
        <v>732</v>
      </c>
      <c r="E14" s="262" t="s">
        <v>733</v>
      </c>
      <c r="F14" s="262"/>
      <c r="G14" s="262">
        <v>2</v>
      </c>
      <c r="H14" s="262">
        <v>1</v>
      </c>
      <c r="I14" s="262"/>
      <c r="J14" s="262"/>
      <c r="K14" s="262"/>
      <c r="L14" s="262"/>
      <c r="M14" s="262"/>
      <c r="N14" s="263"/>
      <c r="O14" s="263"/>
      <c r="P14" s="263"/>
      <c r="Q14" s="263"/>
      <c r="R14" s="264"/>
      <c r="S14" s="264"/>
      <c r="T14" s="264"/>
      <c r="U14" s="264"/>
      <c r="V14" s="264"/>
      <c r="W14" s="264">
        <v>1</v>
      </c>
      <c r="X14" s="264"/>
      <c r="Y14" s="264"/>
      <c r="Z14" s="264">
        <v>2</v>
      </c>
      <c r="AA14" s="264"/>
      <c r="AB14" s="262"/>
    </row>
    <row r="15" spans="1:31" s="310" customFormat="1" ht="45.75" customHeight="1" x14ac:dyDescent="0.25">
      <c r="A15" s="436" t="s">
        <v>812</v>
      </c>
      <c r="B15" s="437"/>
      <c r="C15" s="306" t="s">
        <v>475</v>
      </c>
      <c r="D15" s="307" t="s">
        <v>730</v>
      </c>
      <c r="E15" s="307" t="s">
        <v>731</v>
      </c>
      <c r="F15" s="307">
        <v>1</v>
      </c>
      <c r="G15" s="307">
        <f t="shared" ref="G15:Z15" si="1">SUM(G13:G14)</f>
        <v>4</v>
      </c>
      <c r="H15" s="307">
        <f t="shared" si="1"/>
        <v>2</v>
      </c>
      <c r="I15" s="307">
        <f t="shared" si="1"/>
        <v>1</v>
      </c>
      <c r="J15" s="307"/>
      <c r="K15" s="307"/>
      <c r="L15" s="307"/>
      <c r="M15" s="307"/>
      <c r="N15" s="307">
        <f t="shared" si="1"/>
        <v>1</v>
      </c>
      <c r="O15" s="307"/>
      <c r="P15" s="307"/>
      <c r="Q15" s="307"/>
      <c r="R15" s="307"/>
      <c r="S15" s="307"/>
      <c r="T15" s="307"/>
      <c r="U15" s="307"/>
      <c r="V15" s="307"/>
      <c r="W15" s="307">
        <f t="shared" si="1"/>
        <v>1</v>
      </c>
      <c r="X15" s="307"/>
      <c r="Y15" s="307"/>
      <c r="Z15" s="307">
        <f t="shared" si="1"/>
        <v>4</v>
      </c>
      <c r="AA15" s="307"/>
      <c r="AB15" s="307"/>
    </row>
    <row r="16" spans="1:31" s="285" customFormat="1" ht="18.75" customHeight="1" x14ac:dyDescent="0.25">
      <c r="A16" s="431" t="s">
        <v>813</v>
      </c>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3"/>
    </row>
    <row r="17" spans="1:28" s="285" customFormat="1" ht="45.75" customHeight="1" x14ac:dyDescent="0.25">
      <c r="A17" s="262">
        <v>3</v>
      </c>
      <c r="B17" s="49" t="s">
        <v>691</v>
      </c>
      <c r="C17" s="97" t="s">
        <v>475</v>
      </c>
      <c r="D17" s="262" t="s">
        <v>730</v>
      </c>
      <c r="E17" s="262" t="s">
        <v>731</v>
      </c>
      <c r="F17" s="262"/>
      <c r="G17" s="262">
        <v>2</v>
      </c>
      <c r="H17" s="262">
        <v>1</v>
      </c>
      <c r="I17" s="262"/>
      <c r="J17" s="262"/>
      <c r="K17" s="262"/>
      <c r="L17" s="262"/>
      <c r="M17" s="262"/>
      <c r="N17" s="263"/>
      <c r="O17" s="263"/>
      <c r="P17" s="263"/>
      <c r="Q17" s="263"/>
      <c r="R17" s="264"/>
      <c r="S17" s="264"/>
      <c r="T17" s="264"/>
      <c r="U17" s="264"/>
      <c r="V17" s="264"/>
      <c r="W17" s="264">
        <v>1</v>
      </c>
      <c r="X17" s="264"/>
      <c r="Y17" s="264"/>
      <c r="Z17" s="264">
        <v>2</v>
      </c>
      <c r="AA17" s="264"/>
      <c r="AB17" s="262"/>
    </row>
    <row r="18" spans="1:28" s="310" customFormat="1" ht="45.75" customHeight="1" x14ac:dyDescent="0.25">
      <c r="A18" s="436" t="s">
        <v>814</v>
      </c>
      <c r="B18" s="437"/>
      <c r="C18" s="306" t="s">
        <v>815</v>
      </c>
      <c r="D18" s="307" t="s">
        <v>732</v>
      </c>
      <c r="E18" s="307" t="s">
        <v>733</v>
      </c>
      <c r="F18" s="307">
        <v>1</v>
      </c>
      <c r="G18" s="307">
        <v>2</v>
      </c>
      <c r="H18" s="307">
        <v>1</v>
      </c>
      <c r="I18" s="307"/>
      <c r="J18" s="307"/>
      <c r="K18" s="307"/>
      <c r="L18" s="307"/>
      <c r="M18" s="307"/>
      <c r="N18" s="308"/>
      <c r="O18" s="308"/>
      <c r="P18" s="308"/>
      <c r="Q18" s="308"/>
      <c r="R18" s="309"/>
      <c r="S18" s="309"/>
      <c r="T18" s="309"/>
      <c r="U18" s="309"/>
      <c r="V18" s="309"/>
      <c r="W18" s="309">
        <v>1</v>
      </c>
      <c r="X18" s="309"/>
      <c r="Y18" s="309"/>
      <c r="Z18" s="309">
        <v>2</v>
      </c>
      <c r="AA18" s="309"/>
      <c r="AB18" s="307"/>
    </row>
    <row r="19" spans="1:28" s="285" customFormat="1" ht="18.75" customHeight="1" x14ac:dyDescent="0.25">
      <c r="A19" s="431" t="s">
        <v>816</v>
      </c>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3"/>
    </row>
    <row r="20" spans="1:28" s="285" customFormat="1" ht="45.75" customHeight="1" x14ac:dyDescent="0.25">
      <c r="A20" s="434">
        <v>4</v>
      </c>
      <c r="B20" s="82" t="s">
        <v>692</v>
      </c>
      <c r="C20" s="97" t="s">
        <v>326</v>
      </c>
      <c r="D20" s="262" t="s">
        <v>732</v>
      </c>
      <c r="E20" s="262" t="s">
        <v>733</v>
      </c>
      <c r="F20" s="262"/>
      <c r="G20" s="262">
        <v>2</v>
      </c>
      <c r="H20" s="262">
        <v>1</v>
      </c>
      <c r="I20" s="262"/>
      <c r="J20" s="262"/>
      <c r="K20" s="262"/>
      <c r="L20" s="262"/>
      <c r="M20" s="262"/>
      <c r="N20" s="263"/>
      <c r="O20" s="263"/>
      <c r="P20" s="263"/>
      <c r="Q20" s="263"/>
      <c r="R20" s="264"/>
      <c r="S20" s="264"/>
      <c r="T20" s="264"/>
      <c r="U20" s="264"/>
      <c r="V20" s="264"/>
      <c r="W20" s="264">
        <v>1</v>
      </c>
      <c r="X20" s="264"/>
      <c r="Y20" s="264"/>
      <c r="Z20" s="264">
        <v>2</v>
      </c>
      <c r="AA20" s="264"/>
      <c r="AB20" s="262"/>
    </row>
    <row r="21" spans="1:28" s="285" customFormat="1" ht="45.75" customHeight="1" x14ac:dyDescent="0.25">
      <c r="A21" s="435"/>
      <c r="B21" s="49" t="s">
        <v>687</v>
      </c>
      <c r="C21" s="97" t="s">
        <v>818</v>
      </c>
      <c r="D21" s="262" t="s">
        <v>720</v>
      </c>
      <c r="E21" s="262" t="s">
        <v>721</v>
      </c>
      <c r="F21" s="262"/>
      <c r="G21" s="262">
        <v>2</v>
      </c>
      <c r="H21" s="262">
        <v>1</v>
      </c>
      <c r="I21" s="262">
        <v>1</v>
      </c>
      <c r="J21" s="262"/>
      <c r="K21" s="262"/>
      <c r="L21" s="262"/>
      <c r="M21" s="262"/>
      <c r="N21" s="263"/>
      <c r="O21" s="263"/>
      <c r="P21" s="263"/>
      <c r="Q21" s="263"/>
      <c r="R21" s="264"/>
      <c r="S21" s="264"/>
      <c r="T21" s="264"/>
      <c r="U21" s="264"/>
      <c r="V21" s="264">
        <v>1</v>
      </c>
      <c r="W21" s="264"/>
      <c r="X21" s="264"/>
      <c r="Y21" s="264"/>
      <c r="Z21" s="264">
        <v>2</v>
      </c>
      <c r="AA21" s="264"/>
      <c r="AB21" s="262"/>
    </row>
    <row r="22" spans="1:28" s="310" customFormat="1" ht="45.75" customHeight="1" x14ac:dyDescent="0.25">
      <c r="A22" s="436" t="s">
        <v>817</v>
      </c>
      <c r="B22" s="437"/>
      <c r="C22" s="306" t="s">
        <v>321</v>
      </c>
      <c r="D22" s="307" t="s">
        <v>724</v>
      </c>
      <c r="E22" s="307" t="s">
        <v>725</v>
      </c>
      <c r="F22" s="307">
        <v>1</v>
      </c>
      <c r="G22" s="307">
        <f t="shared" ref="G22:AB22" si="2">SUM(G20:G21)</f>
        <v>4</v>
      </c>
      <c r="H22" s="307">
        <f t="shared" si="2"/>
        <v>2</v>
      </c>
      <c r="I22" s="307">
        <f t="shared" si="2"/>
        <v>1</v>
      </c>
      <c r="J22" s="307">
        <f t="shared" si="2"/>
        <v>0</v>
      </c>
      <c r="K22" s="307">
        <f t="shared" si="2"/>
        <v>0</v>
      </c>
      <c r="L22" s="307">
        <f t="shared" si="2"/>
        <v>0</v>
      </c>
      <c r="M22" s="307">
        <f t="shared" si="2"/>
        <v>0</v>
      </c>
      <c r="N22" s="307">
        <f t="shared" si="2"/>
        <v>0</v>
      </c>
      <c r="O22" s="307">
        <f t="shared" si="2"/>
        <v>0</v>
      </c>
      <c r="P22" s="307">
        <f t="shared" si="2"/>
        <v>0</v>
      </c>
      <c r="Q22" s="307">
        <f t="shared" si="2"/>
        <v>0</v>
      </c>
      <c r="R22" s="307">
        <f t="shared" si="2"/>
        <v>0</v>
      </c>
      <c r="S22" s="307">
        <f t="shared" si="2"/>
        <v>0</v>
      </c>
      <c r="T22" s="307">
        <f t="shared" si="2"/>
        <v>0</v>
      </c>
      <c r="U22" s="307">
        <f t="shared" si="2"/>
        <v>0</v>
      </c>
      <c r="V22" s="307">
        <f t="shared" si="2"/>
        <v>1</v>
      </c>
      <c r="W22" s="307">
        <f t="shared" si="2"/>
        <v>1</v>
      </c>
      <c r="X22" s="307">
        <f t="shared" si="2"/>
        <v>0</v>
      </c>
      <c r="Y22" s="307">
        <f t="shared" si="2"/>
        <v>0</v>
      </c>
      <c r="Z22" s="307">
        <f t="shared" si="2"/>
        <v>4</v>
      </c>
      <c r="AA22" s="307">
        <f t="shared" si="2"/>
        <v>0</v>
      </c>
      <c r="AB22" s="307">
        <f t="shared" si="2"/>
        <v>0</v>
      </c>
    </row>
    <row r="23" spans="1:28" s="285" customFormat="1" ht="18.75" customHeight="1" x14ac:dyDescent="0.25">
      <c r="A23" s="431" t="s">
        <v>819</v>
      </c>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3"/>
    </row>
    <row r="24" spans="1:28" s="285" customFormat="1" ht="44.25" customHeight="1" x14ac:dyDescent="0.25">
      <c r="A24" s="434">
        <v>5</v>
      </c>
      <c r="B24" s="82" t="s">
        <v>686</v>
      </c>
      <c r="C24" s="97" t="s">
        <v>820</v>
      </c>
      <c r="D24" s="262" t="s">
        <v>718</v>
      </c>
      <c r="E24" s="262" t="s">
        <v>719</v>
      </c>
      <c r="F24" s="262"/>
      <c r="G24" s="262">
        <v>2</v>
      </c>
      <c r="H24" s="262">
        <v>1</v>
      </c>
      <c r="I24" s="262"/>
      <c r="J24" s="262"/>
      <c r="K24" s="262"/>
      <c r="L24" s="262"/>
      <c r="M24" s="262"/>
      <c r="N24" s="263"/>
      <c r="O24" s="263"/>
      <c r="P24" s="263"/>
      <c r="Q24" s="263"/>
      <c r="R24" s="264"/>
      <c r="S24" s="264"/>
      <c r="T24" s="264"/>
      <c r="U24" s="264"/>
      <c r="V24" s="264"/>
      <c r="W24" s="264">
        <v>1</v>
      </c>
      <c r="X24" s="264"/>
      <c r="Y24" s="264"/>
      <c r="Z24" s="264">
        <v>2</v>
      </c>
      <c r="AA24" s="264"/>
      <c r="AB24" s="262"/>
    </row>
    <row r="25" spans="1:28" s="285" customFormat="1" ht="39" customHeight="1" x14ac:dyDescent="0.25">
      <c r="A25" s="435"/>
      <c r="B25" s="49" t="s">
        <v>687</v>
      </c>
      <c r="C25" s="97" t="s">
        <v>818</v>
      </c>
      <c r="D25" s="262" t="s">
        <v>720</v>
      </c>
      <c r="E25" s="262" t="s">
        <v>721</v>
      </c>
      <c r="F25" s="262"/>
      <c r="G25" s="262">
        <v>2</v>
      </c>
      <c r="H25" s="262">
        <v>1</v>
      </c>
      <c r="I25" s="262">
        <v>1</v>
      </c>
      <c r="J25" s="262"/>
      <c r="K25" s="262"/>
      <c r="L25" s="262"/>
      <c r="M25" s="262"/>
      <c r="N25" s="263"/>
      <c r="O25" s="263"/>
      <c r="P25" s="263"/>
      <c r="Q25" s="263"/>
      <c r="R25" s="264"/>
      <c r="S25" s="264"/>
      <c r="T25" s="264"/>
      <c r="U25" s="264"/>
      <c r="V25" s="264">
        <v>1</v>
      </c>
      <c r="W25" s="264"/>
      <c r="X25" s="264"/>
      <c r="Y25" s="264"/>
      <c r="Z25" s="264">
        <v>2</v>
      </c>
      <c r="AA25" s="264"/>
      <c r="AB25" s="262"/>
    </row>
    <row r="26" spans="1:28" s="310" customFormat="1" ht="45.75" customHeight="1" x14ac:dyDescent="0.25">
      <c r="A26" s="436" t="s">
        <v>821</v>
      </c>
      <c r="B26" s="437"/>
      <c r="C26" s="306" t="s">
        <v>307</v>
      </c>
      <c r="D26" s="307" t="s">
        <v>697</v>
      </c>
      <c r="E26" s="307" t="s">
        <v>699</v>
      </c>
      <c r="F26" s="307">
        <v>1</v>
      </c>
      <c r="G26" s="307">
        <f t="shared" ref="G26:Z26" si="3">SUM(G24:G25)</f>
        <v>4</v>
      </c>
      <c r="H26" s="307">
        <f t="shared" si="3"/>
        <v>2</v>
      </c>
      <c r="I26" s="307">
        <f t="shared" si="3"/>
        <v>1</v>
      </c>
      <c r="J26" s="307"/>
      <c r="K26" s="307"/>
      <c r="L26" s="307"/>
      <c r="M26" s="307"/>
      <c r="N26" s="307"/>
      <c r="O26" s="307"/>
      <c r="P26" s="307"/>
      <c r="Q26" s="307"/>
      <c r="R26" s="307"/>
      <c r="S26" s="307"/>
      <c r="T26" s="307"/>
      <c r="U26" s="307"/>
      <c r="V26" s="307">
        <f t="shared" si="3"/>
        <v>1</v>
      </c>
      <c r="W26" s="307">
        <f t="shared" si="3"/>
        <v>1</v>
      </c>
      <c r="X26" s="307"/>
      <c r="Y26" s="307"/>
      <c r="Z26" s="307">
        <f t="shared" si="3"/>
        <v>4</v>
      </c>
      <c r="AA26" s="307"/>
      <c r="AB26" s="307"/>
    </row>
    <row r="27" spans="1:28" s="285" customFormat="1" ht="18.75" customHeight="1" x14ac:dyDescent="0.25">
      <c r="A27" s="431" t="s">
        <v>822</v>
      </c>
      <c r="B27" s="432"/>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3"/>
    </row>
    <row r="28" spans="1:28" s="285" customFormat="1" ht="45.75" customHeight="1" x14ac:dyDescent="0.25">
      <c r="A28" s="434">
        <v>6</v>
      </c>
      <c r="B28" s="49" t="s">
        <v>685</v>
      </c>
      <c r="C28" s="97" t="s">
        <v>286</v>
      </c>
      <c r="D28" s="262" t="s">
        <v>716</v>
      </c>
      <c r="E28" s="262" t="s">
        <v>717</v>
      </c>
      <c r="F28" s="262"/>
      <c r="G28" s="262">
        <v>4</v>
      </c>
      <c r="H28" s="262">
        <v>1</v>
      </c>
      <c r="I28" s="262">
        <v>1</v>
      </c>
      <c r="J28" s="262"/>
      <c r="K28" s="262"/>
      <c r="L28" s="262"/>
      <c r="M28" s="262"/>
      <c r="N28" s="263"/>
      <c r="O28" s="263"/>
      <c r="P28" s="263"/>
      <c r="Q28" s="263"/>
      <c r="R28" s="264"/>
      <c r="S28" s="264"/>
      <c r="T28" s="264">
        <v>1</v>
      </c>
      <c r="U28" s="264"/>
      <c r="V28" s="264"/>
      <c r="W28" s="264"/>
      <c r="X28" s="264"/>
      <c r="Y28" s="264"/>
      <c r="Z28" s="264"/>
      <c r="AA28" s="264"/>
      <c r="AB28" s="262"/>
    </row>
    <row r="29" spans="1:28" s="285" customFormat="1" ht="45.75" customHeight="1" x14ac:dyDescent="0.25">
      <c r="A29" s="435"/>
      <c r="B29" s="49" t="s">
        <v>683</v>
      </c>
      <c r="C29" s="97" t="s">
        <v>823</v>
      </c>
      <c r="D29" s="262" t="s">
        <v>710</v>
      </c>
      <c r="E29" s="262" t="s">
        <v>711</v>
      </c>
      <c r="F29" s="262"/>
      <c r="G29" s="262">
        <v>2</v>
      </c>
      <c r="H29" s="262">
        <v>1</v>
      </c>
      <c r="I29" s="262">
        <v>1</v>
      </c>
      <c r="J29" s="262"/>
      <c r="K29" s="262"/>
      <c r="L29" s="262"/>
      <c r="M29" s="262"/>
      <c r="N29" s="263"/>
      <c r="O29" s="263">
        <v>1</v>
      </c>
      <c r="P29" s="263"/>
      <c r="Q29" s="263"/>
      <c r="R29" s="264"/>
      <c r="S29" s="264"/>
      <c r="T29" s="264"/>
      <c r="U29" s="264"/>
      <c r="V29" s="264">
        <v>1</v>
      </c>
      <c r="W29" s="264"/>
      <c r="X29" s="264"/>
      <c r="Y29" s="264">
        <v>1</v>
      </c>
      <c r="Z29" s="264"/>
      <c r="AA29" s="264"/>
      <c r="AB29" s="262"/>
    </row>
    <row r="30" spans="1:28" s="310" customFormat="1" ht="45.75" customHeight="1" x14ac:dyDescent="0.25">
      <c r="A30" s="436" t="s">
        <v>824</v>
      </c>
      <c r="B30" s="437"/>
      <c r="C30" s="306" t="s">
        <v>825</v>
      </c>
      <c r="D30" s="307" t="s">
        <v>710</v>
      </c>
      <c r="E30" s="307" t="s">
        <v>711</v>
      </c>
      <c r="F30" s="307">
        <v>1</v>
      </c>
      <c r="G30" s="307">
        <f>SUM(G28:G29)</f>
        <v>6</v>
      </c>
      <c r="H30" s="307">
        <f t="shared" ref="H30:Y30" si="4">SUM(H28:H29)</f>
        <v>2</v>
      </c>
      <c r="I30" s="307">
        <f t="shared" si="4"/>
        <v>2</v>
      </c>
      <c r="J30" s="307"/>
      <c r="K30" s="307"/>
      <c r="L30" s="307"/>
      <c r="M30" s="307"/>
      <c r="N30" s="307"/>
      <c r="O30" s="307">
        <f t="shared" si="4"/>
        <v>1</v>
      </c>
      <c r="P30" s="307"/>
      <c r="Q30" s="307"/>
      <c r="R30" s="307"/>
      <c r="S30" s="307"/>
      <c r="T30" s="307">
        <f t="shared" si="4"/>
        <v>1</v>
      </c>
      <c r="U30" s="307"/>
      <c r="V30" s="307">
        <f t="shared" si="4"/>
        <v>1</v>
      </c>
      <c r="W30" s="307"/>
      <c r="X30" s="307"/>
      <c r="Y30" s="307">
        <f t="shared" si="4"/>
        <v>1</v>
      </c>
      <c r="Z30" s="307"/>
      <c r="AA30" s="307"/>
      <c r="AB30" s="307"/>
    </row>
    <row r="31" spans="1:28" s="285" customFormat="1" ht="19.5" customHeight="1" x14ac:dyDescent="0.25">
      <c r="A31" s="431" t="s">
        <v>826</v>
      </c>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3"/>
    </row>
    <row r="32" spans="1:28" s="285" customFormat="1" ht="45.75" customHeight="1" x14ac:dyDescent="0.25">
      <c r="A32" s="434">
        <v>7</v>
      </c>
      <c r="B32" s="49" t="s">
        <v>683</v>
      </c>
      <c r="C32" s="97" t="s">
        <v>823</v>
      </c>
      <c r="D32" s="262" t="s">
        <v>710</v>
      </c>
      <c r="E32" s="262" t="s">
        <v>711</v>
      </c>
      <c r="F32" s="262"/>
      <c r="G32" s="262">
        <v>2</v>
      </c>
      <c r="H32" s="262">
        <v>1</v>
      </c>
      <c r="I32" s="262">
        <v>1</v>
      </c>
      <c r="J32" s="262"/>
      <c r="K32" s="262"/>
      <c r="L32" s="262"/>
      <c r="M32" s="262"/>
      <c r="N32" s="263"/>
      <c r="O32" s="263">
        <v>1</v>
      </c>
      <c r="P32" s="263"/>
      <c r="Q32" s="263"/>
      <c r="R32" s="264"/>
      <c r="S32" s="264"/>
      <c r="T32" s="264"/>
      <c r="U32" s="264"/>
      <c r="V32" s="264">
        <v>1</v>
      </c>
      <c r="W32" s="264"/>
      <c r="X32" s="264"/>
      <c r="Y32" s="264">
        <v>1</v>
      </c>
      <c r="Z32" s="264"/>
      <c r="AA32" s="264"/>
      <c r="AB32" s="262"/>
    </row>
    <row r="33" spans="1:28" s="285" customFormat="1" ht="45.75" customHeight="1" x14ac:dyDescent="0.25">
      <c r="A33" s="438"/>
      <c r="B33" s="49" t="s">
        <v>689</v>
      </c>
      <c r="C33" s="97" t="s">
        <v>280</v>
      </c>
      <c r="D33" s="262" t="s">
        <v>726</v>
      </c>
      <c r="E33" s="262" t="s">
        <v>727</v>
      </c>
      <c r="F33" s="262"/>
      <c r="G33" s="262">
        <v>2</v>
      </c>
      <c r="H33" s="262">
        <v>1</v>
      </c>
      <c r="I33" s="262"/>
      <c r="J33" s="262"/>
      <c r="K33" s="262"/>
      <c r="L33" s="262"/>
      <c r="M33" s="262"/>
      <c r="N33" s="263"/>
      <c r="O33" s="263"/>
      <c r="P33" s="263"/>
      <c r="Q33" s="263"/>
      <c r="R33" s="264"/>
      <c r="S33" s="264"/>
      <c r="T33" s="264">
        <v>1</v>
      </c>
      <c r="U33" s="264"/>
      <c r="V33" s="264"/>
      <c r="W33" s="264"/>
      <c r="X33" s="264"/>
      <c r="Y33" s="264"/>
      <c r="Z33" s="264">
        <v>2</v>
      </c>
      <c r="AA33" s="264"/>
      <c r="AB33" s="262"/>
    </row>
    <row r="34" spans="1:28" s="285" customFormat="1" ht="45.75" customHeight="1" x14ac:dyDescent="0.25">
      <c r="A34" s="435"/>
      <c r="B34" s="49" t="s">
        <v>684</v>
      </c>
      <c r="C34" s="97" t="s">
        <v>827</v>
      </c>
      <c r="D34" s="262" t="s">
        <v>714</v>
      </c>
      <c r="E34" s="262" t="s">
        <v>715</v>
      </c>
      <c r="F34" s="262"/>
      <c r="G34" s="262">
        <v>2</v>
      </c>
      <c r="H34" s="262">
        <v>1</v>
      </c>
      <c r="I34" s="262">
        <v>1</v>
      </c>
      <c r="J34" s="262"/>
      <c r="K34" s="262"/>
      <c r="L34" s="262"/>
      <c r="M34" s="262"/>
      <c r="N34" s="263"/>
      <c r="O34" s="263"/>
      <c r="P34" s="263"/>
      <c r="Q34" s="263"/>
      <c r="R34" s="264"/>
      <c r="S34" s="264"/>
      <c r="T34" s="264"/>
      <c r="U34" s="264"/>
      <c r="V34" s="264"/>
      <c r="W34" s="264"/>
      <c r="X34" s="264"/>
      <c r="Y34" s="264"/>
      <c r="Z34" s="264">
        <v>2</v>
      </c>
      <c r="AA34" s="264"/>
      <c r="AB34" s="262"/>
    </row>
    <row r="35" spans="1:28" s="310" customFormat="1" ht="45.75" customHeight="1" x14ac:dyDescent="0.25">
      <c r="A35" s="436" t="s">
        <v>828</v>
      </c>
      <c r="B35" s="437"/>
      <c r="C35" s="306" t="s">
        <v>829</v>
      </c>
      <c r="D35" s="307" t="s">
        <v>710</v>
      </c>
      <c r="E35" s="307" t="s">
        <v>711</v>
      </c>
      <c r="F35" s="307">
        <v>1</v>
      </c>
      <c r="G35" s="307">
        <f t="shared" ref="G35:Z35" si="5">SUM(G32:G34)</f>
        <v>6</v>
      </c>
      <c r="H35" s="307">
        <f t="shared" si="5"/>
        <v>3</v>
      </c>
      <c r="I35" s="307">
        <f t="shared" si="5"/>
        <v>2</v>
      </c>
      <c r="J35" s="307"/>
      <c r="K35" s="307"/>
      <c r="L35" s="307"/>
      <c r="M35" s="307"/>
      <c r="N35" s="307"/>
      <c r="O35" s="307">
        <f t="shared" si="5"/>
        <v>1</v>
      </c>
      <c r="P35" s="307"/>
      <c r="Q35" s="307"/>
      <c r="R35" s="307"/>
      <c r="S35" s="307"/>
      <c r="T35" s="307">
        <f t="shared" si="5"/>
        <v>1</v>
      </c>
      <c r="U35" s="307"/>
      <c r="V35" s="307">
        <f t="shared" si="5"/>
        <v>1</v>
      </c>
      <c r="W35" s="307"/>
      <c r="X35" s="307"/>
      <c r="Y35" s="307">
        <f t="shared" si="5"/>
        <v>1</v>
      </c>
      <c r="Z35" s="307">
        <f t="shared" si="5"/>
        <v>4</v>
      </c>
      <c r="AA35" s="307"/>
      <c r="AB35" s="307"/>
    </row>
    <row r="36" spans="1:28" s="285" customFormat="1" ht="19.5" customHeight="1" x14ac:dyDescent="0.25">
      <c r="A36" s="431" t="s">
        <v>830</v>
      </c>
      <c r="B36" s="432"/>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3"/>
    </row>
    <row r="37" spans="1:28" s="285" customFormat="1" ht="45.75" customHeight="1" x14ac:dyDescent="0.25">
      <c r="A37" s="434">
        <v>8</v>
      </c>
      <c r="B37" s="82" t="s">
        <v>680</v>
      </c>
      <c r="C37" s="97" t="s">
        <v>282</v>
      </c>
      <c r="D37" s="262" t="s">
        <v>702</v>
      </c>
      <c r="E37" s="262" t="s">
        <v>703</v>
      </c>
      <c r="F37" s="262"/>
      <c r="G37" s="262">
        <v>2</v>
      </c>
      <c r="H37" s="262">
        <v>1</v>
      </c>
      <c r="I37" s="262"/>
      <c r="J37" s="262"/>
      <c r="K37" s="262">
        <v>1</v>
      </c>
      <c r="L37" s="262"/>
      <c r="M37" s="262"/>
      <c r="N37" s="263"/>
      <c r="O37" s="263">
        <v>1</v>
      </c>
      <c r="P37" s="263"/>
      <c r="Q37" s="263"/>
      <c r="R37" s="264"/>
      <c r="S37" s="264"/>
      <c r="T37" s="264"/>
      <c r="U37" s="264">
        <v>1</v>
      </c>
      <c r="V37" s="264">
        <v>1</v>
      </c>
      <c r="W37" s="264"/>
      <c r="X37" s="264"/>
      <c r="Y37" s="264"/>
      <c r="Z37" s="264"/>
      <c r="AA37" s="264"/>
      <c r="AB37" s="262"/>
    </row>
    <row r="38" spans="1:28" s="285" customFormat="1" ht="45.75" customHeight="1" x14ac:dyDescent="0.25">
      <c r="A38" s="438"/>
      <c r="B38" s="49" t="s">
        <v>684</v>
      </c>
      <c r="C38" s="97" t="s">
        <v>827</v>
      </c>
      <c r="D38" s="262" t="s">
        <v>714</v>
      </c>
      <c r="E38" s="262" t="s">
        <v>715</v>
      </c>
      <c r="F38" s="262"/>
      <c r="G38" s="262">
        <v>2</v>
      </c>
      <c r="H38" s="262">
        <v>1</v>
      </c>
      <c r="I38" s="262">
        <v>1</v>
      </c>
      <c r="J38" s="262"/>
      <c r="K38" s="262"/>
      <c r="L38" s="262"/>
      <c r="M38" s="262"/>
      <c r="N38" s="263"/>
      <c r="O38" s="263"/>
      <c r="P38" s="263"/>
      <c r="Q38" s="263"/>
      <c r="R38" s="264"/>
      <c r="S38" s="264"/>
      <c r="T38" s="264"/>
      <c r="U38" s="264"/>
      <c r="V38" s="264"/>
      <c r="W38" s="264"/>
      <c r="X38" s="264"/>
      <c r="Y38" s="264"/>
      <c r="Z38" s="264">
        <v>2</v>
      </c>
      <c r="AA38" s="264"/>
      <c r="AB38" s="262"/>
    </row>
    <row r="39" spans="1:28" s="285" customFormat="1" ht="45.75" customHeight="1" x14ac:dyDescent="0.25">
      <c r="A39" s="435"/>
      <c r="B39" s="82" t="s">
        <v>681</v>
      </c>
      <c r="C39" s="97" t="s">
        <v>288</v>
      </c>
      <c r="D39" s="262" t="s">
        <v>704</v>
      </c>
      <c r="E39" s="262" t="s">
        <v>705</v>
      </c>
      <c r="F39" s="262"/>
      <c r="G39" s="262">
        <v>2</v>
      </c>
      <c r="H39" s="262">
        <v>1</v>
      </c>
      <c r="I39" s="262"/>
      <c r="J39" s="262"/>
      <c r="K39" s="262">
        <v>1</v>
      </c>
      <c r="L39" s="262"/>
      <c r="M39" s="262"/>
      <c r="N39" s="263"/>
      <c r="O39" s="263"/>
      <c r="P39" s="263"/>
      <c r="Q39" s="263"/>
      <c r="R39" s="264"/>
      <c r="S39" s="264"/>
      <c r="T39" s="264"/>
      <c r="U39" s="264"/>
      <c r="V39" s="264">
        <v>1</v>
      </c>
      <c r="W39" s="264"/>
      <c r="X39" s="264"/>
      <c r="Y39" s="264"/>
      <c r="Z39" s="264"/>
      <c r="AA39" s="264"/>
      <c r="AB39" s="262"/>
    </row>
    <row r="40" spans="1:28" s="310" customFormat="1" ht="45.75" customHeight="1" x14ac:dyDescent="0.25">
      <c r="A40" s="436" t="s">
        <v>831</v>
      </c>
      <c r="B40" s="437"/>
      <c r="C40" s="306" t="s">
        <v>749</v>
      </c>
      <c r="D40" s="307" t="s">
        <v>698</v>
      </c>
      <c r="E40" s="307" t="s">
        <v>696</v>
      </c>
      <c r="F40" s="307">
        <v>1</v>
      </c>
      <c r="G40" s="307">
        <f t="shared" ref="G40:Z40" si="6">SUM(G37:G39)</f>
        <v>6</v>
      </c>
      <c r="H40" s="307">
        <f t="shared" si="6"/>
        <v>3</v>
      </c>
      <c r="I40" s="307">
        <f t="shared" si="6"/>
        <v>1</v>
      </c>
      <c r="J40" s="307"/>
      <c r="K40" s="307">
        <f t="shared" si="6"/>
        <v>2</v>
      </c>
      <c r="L40" s="307"/>
      <c r="M40" s="307"/>
      <c r="N40" s="307"/>
      <c r="O40" s="307">
        <f t="shared" si="6"/>
        <v>1</v>
      </c>
      <c r="P40" s="307"/>
      <c r="Q40" s="307"/>
      <c r="R40" s="307"/>
      <c r="S40" s="307"/>
      <c r="T40" s="307"/>
      <c r="U40" s="307">
        <f t="shared" si="6"/>
        <v>1</v>
      </c>
      <c r="V40" s="307">
        <f t="shared" si="6"/>
        <v>2</v>
      </c>
      <c r="W40" s="307"/>
      <c r="X40" s="307"/>
      <c r="Y40" s="307"/>
      <c r="Z40" s="307">
        <f t="shared" si="6"/>
        <v>2</v>
      </c>
      <c r="AA40" s="307"/>
      <c r="AB40" s="307"/>
    </row>
    <row r="41" spans="1:28" s="285" customFormat="1" ht="18.75" customHeight="1" x14ac:dyDescent="0.25">
      <c r="A41" s="431" t="s">
        <v>832</v>
      </c>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3"/>
    </row>
    <row r="42" spans="1:28" s="285" customFormat="1" ht="45.75" customHeight="1" x14ac:dyDescent="0.25">
      <c r="A42" s="434">
        <v>9</v>
      </c>
      <c r="B42" s="82" t="s">
        <v>677</v>
      </c>
      <c r="C42" s="97" t="s">
        <v>474</v>
      </c>
      <c r="D42" s="262" t="s">
        <v>698</v>
      </c>
      <c r="E42" s="262" t="s">
        <v>696</v>
      </c>
      <c r="F42" s="262"/>
      <c r="G42" s="262">
        <v>2</v>
      </c>
      <c r="H42" s="262">
        <v>1</v>
      </c>
      <c r="I42" s="262"/>
      <c r="J42" s="262"/>
      <c r="K42" s="262"/>
      <c r="L42" s="262"/>
      <c r="M42" s="262"/>
      <c r="N42" s="263">
        <v>1</v>
      </c>
      <c r="O42" s="263">
        <v>1</v>
      </c>
      <c r="P42" s="263"/>
      <c r="Q42" s="263"/>
      <c r="R42" s="264"/>
      <c r="S42" s="264"/>
      <c r="T42" s="264">
        <v>1</v>
      </c>
      <c r="U42" s="264"/>
      <c r="V42" s="264"/>
      <c r="W42" s="264"/>
      <c r="X42" s="264"/>
      <c r="Y42" s="264"/>
      <c r="Z42" s="264">
        <v>2</v>
      </c>
      <c r="AA42" s="264"/>
      <c r="AB42" s="262"/>
    </row>
    <row r="43" spans="1:28" s="285" customFormat="1" ht="45.75" customHeight="1" x14ac:dyDescent="0.25">
      <c r="A43" s="435"/>
      <c r="B43" s="82" t="s">
        <v>686</v>
      </c>
      <c r="C43" s="97" t="s">
        <v>479</v>
      </c>
      <c r="D43" s="262" t="s">
        <v>718</v>
      </c>
      <c r="E43" s="262" t="s">
        <v>719</v>
      </c>
      <c r="F43" s="262"/>
      <c r="G43" s="262">
        <v>2</v>
      </c>
      <c r="H43" s="262">
        <v>1</v>
      </c>
      <c r="I43" s="262"/>
      <c r="J43" s="262"/>
      <c r="K43" s="262"/>
      <c r="L43" s="262"/>
      <c r="M43" s="262"/>
      <c r="N43" s="263"/>
      <c r="O43" s="263"/>
      <c r="P43" s="263"/>
      <c r="Q43" s="263"/>
      <c r="R43" s="264"/>
      <c r="S43" s="264"/>
      <c r="T43" s="264"/>
      <c r="U43" s="264"/>
      <c r="V43" s="264"/>
      <c r="W43" s="264">
        <v>1</v>
      </c>
      <c r="X43" s="264"/>
      <c r="Y43" s="264"/>
      <c r="Z43" s="264">
        <v>2</v>
      </c>
      <c r="AA43" s="264"/>
      <c r="AB43" s="262"/>
    </row>
    <row r="44" spans="1:28" s="310" customFormat="1" ht="45.75" customHeight="1" x14ac:dyDescent="0.25">
      <c r="A44" s="436" t="s">
        <v>833</v>
      </c>
      <c r="B44" s="437"/>
      <c r="C44" s="306" t="s">
        <v>288</v>
      </c>
      <c r="D44" s="307" t="s">
        <v>704</v>
      </c>
      <c r="E44" s="307" t="s">
        <v>705</v>
      </c>
      <c r="F44" s="307">
        <v>1</v>
      </c>
      <c r="G44" s="307">
        <f t="shared" ref="G44:Z44" si="7">SUM(G42:G43)</f>
        <v>4</v>
      </c>
      <c r="H44" s="307">
        <f t="shared" si="7"/>
        <v>2</v>
      </c>
      <c r="I44" s="307"/>
      <c r="J44" s="307"/>
      <c r="K44" s="307"/>
      <c r="L44" s="307"/>
      <c r="M44" s="307"/>
      <c r="N44" s="307">
        <f t="shared" si="7"/>
        <v>1</v>
      </c>
      <c r="O44" s="307">
        <f t="shared" si="7"/>
        <v>1</v>
      </c>
      <c r="P44" s="307"/>
      <c r="Q44" s="307"/>
      <c r="R44" s="307"/>
      <c r="S44" s="307"/>
      <c r="T44" s="307">
        <f t="shared" si="7"/>
        <v>1</v>
      </c>
      <c r="U44" s="307"/>
      <c r="V44" s="307"/>
      <c r="W44" s="307">
        <f t="shared" si="7"/>
        <v>1</v>
      </c>
      <c r="X44" s="307"/>
      <c r="Y44" s="307"/>
      <c r="Z44" s="307">
        <f t="shared" si="7"/>
        <v>4</v>
      </c>
      <c r="AA44" s="307"/>
      <c r="AB44" s="307"/>
    </row>
    <row r="45" spans="1:28" s="285" customFormat="1" ht="18" customHeight="1" x14ac:dyDescent="0.25">
      <c r="A45" s="431" t="s">
        <v>834</v>
      </c>
      <c r="B45" s="432"/>
      <c r="C45" s="432"/>
      <c r="D45" s="432"/>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3"/>
    </row>
    <row r="46" spans="1:28" s="285" customFormat="1" ht="45.75" customHeight="1" x14ac:dyDescent="0.25">
      <c r="A46" s="434">
        <v>10</v>
      </c>
      <c r="B46" s="82" t="s">
        <v>678</v>
      </c>
      <c r="C46" s="97" t="s">
        <v>835</v>
      </c>
      <c r="D46" s="262" t="s">
        <v>697</v>
      </c>
      <c r="E46" s="262" t="s">
        <v>699</v>
      </c>
      <c r="F46" s="262">
        <v>1</v>
      </c>
      <c r="G46" s="262">
        <v>4</v>
      </c>
      <c r="H46" s="262">
        <v>2</v>
      </c>
      <c r="I46" s="262"/>
      <c r="J46" s="262"/>
      <c r="K46" s="262"/>
      <c r="L46" s="262"/>
      <c r="M46" s="262"/>
      <c r="N46" s="263">
        <v>1</v>
      </c>
      <c r="O46" s="263">
        <v>1</v>
      </c>
      <c r="P46" s="263"/>
      <c r="Q46" s="263"/>
      <c r="R46" s="264"/>
      <c r="S46" s="264"/>
      <c r="T46" s="264"/>
      <c r="U46" s="264"/>
      <c r="V46" s="264">
        <v>2</v>
      </c>
      <c r="W46" s="264">
        <v>1</v>
      </c>
      <c r="X46" s="264"/>
      <c r="Y46" s="264"/>
      <c r="Z46" s="264">
        <v>4</v>
      </c>
      <c r="AA46" s="264"/>
      <c r="AB46" s="262"/>
    </row>
    <row r="47" spans="1:28" s="285" customFormat="1" ht="45.75" customHeight="1" x14ac:dyDescent="0.25">
      <c r="A47" s="435"/>
      <c r="B47" s="82" t="s">
        <v>686</v>
      </c>
      <c r="C47" s="97" t="s">
        <v>406</v>
      </c>
      <c r="D47" s="262" t="s">
        <v>718</v>
      </c>
      <c r="E47" s="262" t="s">
        <v>719</v>
      </c>
      <c r="F47" s="262"/>
      <c r="G47" s="262">
        <v>2</v>
      </c>
      <c r="H47" s="262">
        <v>1</v>
      </c>
      <c r="I47" s="262"/>
      <c r="J47" s="262"/>
      <c r="K47" s="262"/>
      <c r="L47" s="262"/>
      <c r="M47" s="262"/>
      <c r="N47" s="263"/>
      <c r="O47" s="263"/>
      <c r="P47" s="263"/>
      <c r="Q47" s="263"/>
      <c r="R47" s="264"/>
      <c r="S47" s="264"/>
      <c r="T47" s="264"/>
      <c r="U47" s="264"/>
      <c r="V47" s="264"/>
      <c r="W47" s="264">
        <v>1</v>
      </c>
      <c r="X47" s="264"/>
      <c r="Y47" s="264"/>
      <c r="Z47" s="264">
        <v>2</v>
      </c>
      <c r="AA47" s="264"/>
      <c r="AB47" s="262"/>
    </row>
    <row r="48" spans="1:28" s="310" customFormat="1" ht="45.75" customHeight="1" x14ac:dyDescent="0.25">
      <c r="A48" s="436" t="s">
        <v>836</v>
      </c>
      <c r="B48" s="437"/>
      <c r="C48" s="306" t="s">
        <v>837</v>
      </c>
      <c r="D48" s="307" t="s">
        <v>697</v>
      </c>
      <c r="E48" s="307" t="s">
        <v>699</v>
      </c>
      <c r="F48" s="307">
        <f>SUM(F46:F47)</f>
        <v>1</v>
      </c>
      <c r="G48" s="307">
        <f t="shared" ref="G48:Z48" si="8">SUM(G46:G47)</f>
        <v>6</v>
      </c>
      <c r="H48" s="307">
        <f t="shared" si="8"/>
        <v>3</v>
      </c>
      <c r="I48" s="307"/>
      <c r="J48" s="307"/>
      <c r="K48" s="307"/>
      <c r="L48" s="307"/>
      <c r="M48" s="307"/>
      <c r="N48" s="307">
        <f t="shared" si="8"/>
        <v>1</v>
      </c>
      <c r="O48" s="307">
        <f t="shared" si="8"/>
        <v>1</v>
      </c>
      <c r="P48" s="307"/>
      <c r="Q48" s="307"/>
      <c r="R48" s="307"/>
      <c r="S48" s="307"/>
      <c r="T48" s="307"/>
      <c r="U48" s="307"/>
      <c r="V48" s="307">
        <f t="shared" si="8"/>
        <v>2</v>
      </c>
      <c r="W48" s="307">
        <f t="shared" si="8"/>
        <v>2</v>
      </c>
      <c r="X48" s="307"/>
      <c r="Y48" s="307"/>
      <c r="Z48" s="307">
        <f t="shared" si="8"/>
        <v>6</v>
      </c>
      <c r="AA48" s="307"/>
      <c r="AB48" s="307"/>
    </row>
    <row r="49" spans="1:28" s="285" customFormat="1" ht="21" customHeight="1" x14ac:dyDescent="0.25">
      <c r="A49" s="431" t="s">
        <v>838</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3"/>
    </row>
    <row r="50" spans="1:28" s="285" customFormat="1" ht="45.75" customHeight="1" x14ac:dyDescent="0.25">
      <c r="A50" s="434">
        <v>11</v>
      </c>
      <c r="B50" s="82" t="s">
        <v>678</v>
      </c>
      <c r="C50" s="97" t="s">
        <v>415</v>
      </c>
      <c r="D50" s="262" t="s">
        <v>697</v>
      </c>
      <c r="E50" s="262" t="s">
        <v>699</v>
      </c>
      <c r="F50" s="262"/>
      <c r="G50" s="262">
        <v>4</v>
      </c>
      <c r="H50" s="262">
        <v>2</v>
      </c>
      <c r="I50" s="262"/>
      <c r="J50" s="262"/>
      <c r="K50" s="262"/>
      <c r="L50" s="262"/>
      <c r="M50" s="262"/>
      <c r="N50" s="263">
        <v>1</v>
      </c>
      <c r="O50" s="263">
        <v>1</v>
      </c>
      <c r="P50" s="263"/>
      <c r="Q50" s="263"/>
      <c r="R50" s="264"/>
      <c r="S50" s="264"/>
      <c r="T50" s="264"/>
      <c r="U50" s="264"/>
      <c r="V50" s="264">
        <v>2</v>
      </c>
      <c r="W50" s="264">
        <v>1</v>
      </c>
      <c r="X50" s="264"/>
      <c r="Y50" s="264"/>
      <c r="Z50" s="264">
        <v>4</v>
      </c>
      <c r="AA50" s="264"/>
      <c r="AB50" s="262"/>
    </row>
    <row r="51" spans="1:28" s="285" customFormat="1" ht="45.75" customHeight="1" x14ac:dyDescent="0.25">
      <c r="A51" s="435"/>
      <c r="B51" s="82" t="s">
        <v>682</v>
      </c>
      <c r="C51" s="97" t="s">
        <v>839</v>
      </c>
      <c r="D51" s="262" t="s">
        <v>708</v>
      </c>
      <c r="E51" s="262" t="s">
        <v>709</v>
      </c>
      <c r="F51" s="262"/>
      <c r="G51" s="262">
        <v>3</v>
      </c>
      <c r="H51" s="262">
        <v>1</v>
      </c>
      <c r="I51" s="262">
        <v>1</v>
      </c>
      <c r="J51" s="262"/>
      <c r="K51" s="262"/>
      <c r="L51" s="262"/>
      <c r="M51" s="262"/>
      <c r="N51" s="263"/>
      <c r="O51" s="263"/>
      <c r="P51" s="263"/>
      <c r="Q51" s="263"/>
      <c r="R51" s="264"/>
      <c r="S51" s="264"/>
      <c r="T51" s="264"/>
      <c r="U51" s="264"/>
      <c r="V51" s="264"/>
      <c r="W51" s="264"/>
      <c r="X51" s="264"/>
      <c r="Y51" s="264"/>
      <c r="Z51" s="264">
        <v>3</v>
      </c>
      <c r="AA51" s="264"/>
      <c r="AB51" s="262"/>
    </row>
    <row r="52" spans="1:28" s="310" customFormat="1" ht="45.75" customHeight="1" x14ac:dyDescent="0.25">
      <c r="A52" s="436" t="s">
        <v>840</v>
      </c>
      <c r="B52" s="437"/>
      <c r="C52" s="306" t="s">
        <v>841</v>
      </c>
      <c r="D52" s="307" t="s">
        <v>712</v>
      </c>
      <c r="E52" s="307" t="s">
        <v>713</v>
      </c>
      <c r="F52" s="307">
        <v>1</v>
      </c>
      <c r="G52" s="307">
        <f t="shared" ref="G52:Z52" si="9">SUM(G50:G51)</f>
        <v>7</v>
      </c>
      <c r="H52" s="307">
        <f t="shared" si="9"/>
        <v>3</v>
      </c>
      <c r="I52" s="307">
        <f t="shared" si="9"/>
        <v>1</v>
      </c>
      <c r="J52" s="307"/>
      <c r="K52" s="307"/>
      <c r="L52" s="307"/>
      <c r="M52" s="307"/>
      <c r="N52" s="307">
        <f t="shared" si="9"/>
        <v>1</v>
      </c>
      <c r="O52" s="307">
        <f t="shared" si="9"/>
        <v>1</v>
      </c>
      <c r="P52" s="307"/>
      <c r="Q52" s="307"/>
      <c r="R52" s="307"/>
      <c r="S52" s="307"/>
      <c r="T52" s="307"/>
      <c r="U52" s="307"/>
      <c r="V52" s="307">
        <f t="shared" si="9"/>
        <v>2</v>
      </c>
      <c r="W52" s="307">
        <f t="shared" si="9"/>
        <v>1</v>
      </c>
      <c r="X52" s="307"/>
      <c r="Y52" s="307"/>
      <c r="Z52" s="307">
        <f t="shared" si="9"/>
        <v>7</v>
      </c>
      <c r="AA52" s="307"/>
      <c r="AB52" s="307"/>
    </row>
    <row r="53" spans="1:28" s="285" customFormat="1" ht="19.5" customHeight="1" x14ac:dyDescent="0.25">
      <c r="A53" s="431" t="s">
        <v>842</v>
      </c>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3"/>
    </row>
    <row r="54" spans="1:28" s="285" customFormat="1" ht="45.75" customHeight="1" x14ac:dyDescent="0.25">
      <c r="A54" s="434">
        <v>12</v>
      </c>
      <c r="B54" s="49" t="s">
        <v>679</v>
      </c>
      <c r="C54" s="97" t="s">
        <v>644</v>
      </c>
      <c r="D54" s="262" t="s">
        <v>700</v>
      </c>
      <c r="E54" s="262" t="s">
        <v>701</v>
      </c>
      <c r="F54" s="262"/>
      <c r="G54" s="262">
        <v>3</v>
      </c>
      <c r="H54" s="262">
        <v>1</v>
      </c>
      <c r="I54" s="262">
        <v>1</v>
      </c>
      <c r="J54" s="262"/>
      <c r="K54" s="262"/>
      <c r="L54" s="262"/>
      <c r="M54" s="262"/>
      <c r="N54" s="263">
        <v>1</v>
      </c>
      <c r="O54" s="263"/>
      <c r="P54" s="263"/>
      <c r="Q54" s="263"/>
      <c r="R54" s="264"/>
      <c r="S54" s="264"/>
      <c r="T54" s="264">
        <v>1</v>
      </c>
      <c r="U54" s="264"/>
      <c r="V54" s="264"/>
      <c r="W54" s="264">
        <v>1</v>
      </c>
      <c r="X54" s="264"/>
      <c r="Y54" s="264">
        <v>1</v>
      </c>
      <c r="Z54" s="264">
        <v>3</v>
      </c>
      <c r="AA54" s="264"/>
      <c r="AB54" s="262"/>
    </row>
    <row r="55" spans="1:28" s="285" customFormat="1" ht="45.75" customHeight="1" x14ac:dyDescent="0.25">
      <c r="A55" s="435"/>
      <c r="B55" s="82" t="s">
        <v>688</v>
      </c>
      <c r="C55" s="97" t="s">
        <v>303</v>
      </c>
      <c r="D55" s="262" t="s">
        <v>722</v>
      </c>
      <c r="E55" s="262" t="s">
        <v>723</v>
      </c>
      <c r="F55" s="262">
        <v>1</v>
      </c>
      <c r="G55" s="262">
        <v>2</v>
      </c>
      <c r="H55" s="262">
        <v>1</v>
      </c>
      <c r="I55" s="262"/>
      <c r="J55" s="262"/>
      <c r="K55" s="262"/>
      <c r="L55" s="262"/>
      <c r="M55" s="262"/>
      <c r="N55" s="263"/>
      <c r="O55" s="263"/>
      <c r="P55" s="263"/>
      <c r="Q55" s="263"/>
      <c r="R55" s="264"/>
      <c r="S55" s="264"/>
      <c r="T55" s="264"/>
      <c r="U55" s="264"/>
      <c r="V55" s="264"/>
      <c r="W55" s="264">
        <v>1</v>
      </c>
      <c r="X55" s="264"/>
      <c r="Y55" s="264"/>
      <c r="Z55" s="264">
        <v>2</v>
      </c>
      <c r="AA55" s="264"/>
      <c r="AB55" s="262"/>
    </row>
    <row r="56" spans="1:28" s="310" customFormat="1" ht="45.75" customHeight="1" x14ac:dyDescent="0.25">
      <c r="A56" s="436" t="s">
        <v>843</v>
      </c>
      <c r="B56" s="437"/>
      <c r="C56" s="306" t="s">
        <v>844</v>
      </c>
      <c r="D56" s="307" t="s">
        <v>706</v>
      </c>
      <c r="E56" s="307" t="s">
        <v>707</v>
      </c>
      <c r="F56" s="307">
        <f>SUM(F54:F55)</f>
        <v>1</v>
      </c>
      <c r="G56" s="307">
        <f t="shared" ref="G56:Z56" si="10">SUM(G54:G55)</f>
        <v>5</v>
      </c>
      <c r="H56" s="307">
        <f t="shared" si="10"/>
        <v>2</v>
      </c>
      <c r="I56" s="307">
        <f t="shared" si="10"/>
        <v>1</v>
      </c>
      <c r="J56" s="307"/>
      <c r="K56" s="307"/>
      <c r="L56" s="307"/>
      <c r="M56" s="307"/>
      <c r="N56" s="307">
        <f t="shared" si="10"/>
        <v>1</v>
      </c>
      <c r="O56" s="307"/>
      <c r="P56" s="307"/>
      <c r="Q56" s="307"/>
      <c r="R56" s="307"/>
      <c r="S56" s="307"/>
      <c r="T56" s="307">
        <f t="shared" si="10"/>
        <v>1</v>
      </c>
      <c r="U56" s="307"/>
      <c r="V56" s="307"/>
      <c r="W56" s="307">
        <f t="shared" si="10"/>
        <v>2</v>
      </c>
      <c r="X56" s="307"/>
      <c r="Y56" s="307">
        <f t="shared" si="10"/>
        <v>1</v>
      </c>
      <c r="Z56" s="307">
        <f t="shared" si="10"/>
        <v>5</v>
      </c>
      <c r="AA56" s="307"/>
      <c r="AB56" s="307"/>
    </row>
    <row r="57" spans="1:28" s="285" customFormat="1" ht="18" customHeight="1" x14ac:dyDescent="0.25">
      <c r="A57" s="431" t="s">
        <v>845</v>
      </c>
      <c r="B57" s="432"/>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3"/>
    </row>
    <row r="58" spans="1:28" s="285" customFormat="1" ht="45.75" customHeight="1" x14ac:dyDescent="0.25">
      <c r="A58" s="434">
        <v>13</v>
      </c>
      <c r="B58" s="49" t="s">
        <v>679</v>
      </c>
      <c r="C58" s="97" t="s">
        <v>644</v>
      </c>
      <c r="D58" s="262" t="s">
        <v>700</v>
      </c>
      <c r="E58" s="262" t="s">
        <v>701</v>
      </c>
      <c r="F58" s="262"/>
      <c r="G58" s="262">
        <v>3</v>
      </c>
      <c r="H58" s="262">
        <v>1</v>
      </c>
      <c r="I58" s="262">
        <v>1</v>
      </c>
      <c r="J58" s="262"/>
      <c r="K58" s="262"/>
      <c r="L58" s="262"/>
      <c r="M58" s="262"/>
      <c r="N58" s="263">
        <v>1</v>
      </c>
      <c r="O58" s="263"/>
      <c r="P58" s="263"/>
      <c r="Q58" s="263"/>
      <c r="R58" s="264"/>
      <c r="S58" s="264"/>
      <c r="T58" s="264">
        <v>1</v>
      </c>
      <c r="U58" s="264"/>
      <c r="V58" s="264"/>
      <c r="W58" s="264">
        <v>1</v>
      </c>
      <c r="X58" s="264"/>
      <c r="Y58" s="264">
        <v>1</v>
      </c>
      <c r="Z58" s="264">
        <v>3</v>
      </c>
      <c r="AA58" s="264"/>
      <c r="AB58" s="262"/>
    </row>
    <row r="59" spans="1:28" s="285" customFormat="1" ht="45.75" customHeight="1" x14ac:dyDescent="0.25">
      <c r="A59" s="435"/>
      <c r="B59" s="49" t="s">
        <v>690</v>
      </c>
      <c r="C59" s="97" t="s">
        <v>651</v>
      </c>
      <c r="D59" s="262" t="s">
        <v>728</v>
      </c>
      <c r="E59" s="262" t="s">
        <v>729</v>
      </c>
      <c r="F59" s="262"/>
      <c r="G59" s="262">
        <v>2</v>
      </c>
      <c r="H59" s="262">
        <v>1</v>
      </c>
      <c r="I59" s="262">
        <v>1</v>
      </c>
      <c r="J59" s="262"/>
      <c r="K59" s="262"/>
      <c r="L59" s="262"/>
      <c r="M59" s="262"/>
      <c r="N59" s="263"/>
      <c r="O59" s="263"/>
      <c r="P59" s="263"/>
      <c r="Q59" s="263"/>
      <c r="R59" s="264"/>
      <c r="S59" s="264"/>
      <c r="T59" s="264"/>
      <c r="U59" s="264"/>
      <c r="V59" s="264"/>
      <c r="W59" s="264"/>
      <c r="X59" s="264"/>
      <c r="Y59" s="264"/>
      <c r="Z59" s="264">
        <v>2</v>
      </c>
      <c r="AA59" s="264"/>
      <c r="AB59" s="262"/>
    </row>
    <row r="60" spans="1:28" s="310" customFormat="1" ht="45.75" customHeight="1" x14ac:dyDescent="0.25">
      <c r="A60" s="436" t="s">
        <v>846</v>
      </c>
      <c r="B60" s="437"/>
      <c r="C60" s="306" t="s">
        <v>303</v>
      </c>
      <c r="D60" s="307" t="s">
        <v>722</v>
      </c>
      <c r="E60" s="307" t="s">
        <v>723</v>
      </c>
      <c r="F60" s="307">
        <v>1</v>
      </c>
      <c r="G60" s="307">
        <f t="shared" ref="G60:Z60" si="11">SUM(G58:G59)</f>
        <v>5</v>
      </c>
      <c r="H60" s="307">
        <f t="shared" si="11"/>
        <v>2</v>
      </c>
      <c r="I60" s="307">
        <f t="shared" si="11"/>
        <v>2</v>
      </c>
      <c r="J60" s="307"/>
      <c r="K60" s="307"/>
      <c r="L60" s="307"/>
      <c r="M60" s="307"/>
      <c r="N60" s="307">
        <f t="shared" si="11"/>
        <v>1</v>
      </c>
      <c r="O60" s="307"/>
      <c r="P60" s="307"/>
      <c r="Q60" s="307"/>
      <c r="R60" s="307"/>
      <c r="S60" s="307"/>
      <c r="T60" s="307">
        <f t="shared" si="11"/>
        <v>1</v>
      </c>
      <c r="U60" s="307"/>
      <c r="V60" s="307"/>
      <c r="W60" s="307">
        <f t="shared" si="11"/>
        <v>1</v>
      </c>
      <c r="X60" s="307"/>
      <c r="Y60" s="307">
        <f t="shared" si="11"/>
        <v>1</v>
      </c>
      <c r="Z60" s="307">
        <f t="shared" si="11"/>
        <v>5</v>
      </c>
      <c r="AA60" s="307"/>
      <c r="AB60" s="307"/>
    </row>
    <row r="61" spans="1:28" s="285" customFormat="1" ht="21" customHeight="1" x14ac:dyDescent="0.25">
      <c r="A61" s="431" t="s">
        <v>847</v>
      </c>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3"/>
    </row>
    <row r="62" spans="1:28" s="285" customFormat="1" ht="45.75" customHeight="1" x14ac:dyDescent="0.25">
      <c r="A62" s="434">
        <v>14</v>
      </c>
      <c r="B62" s="49" t="s">
        <v>679</v>
      </c>
      <c r="C62" s="97" t="s">
        <v>644</v>
      </c>
      <c r="D62" s="262" t="s">
        <v>700</v>
      </c>
      <c r="E62" s="262" t="s">
        <v>701</v>
      </c>
      <c r="F62" s="262"/>
      <c r="G62" s="262">
        <v>3</v>
      </c>
      <c r="H62" s="262">
        <v>1</v>
      </c>
      <c r="I62" s="262">
        <v>1</v>
      </c>
      <c r="J62" s="262"/>
      <c r="K62" s="262"/>
      <c r="L62" s="262"/>
      <c r="M62" s="262"/>
      <c r="N62" s="263">
        <v>1</v>
      </c>
      <c r="O62" s="263"/>
      <c r="P62" s="263"/>
      <c r="Q62" s="263"/>
      <c r="R62" s="264"/>
      <c r="S62" s="264"/>
      <c r="T62" s="264">
        <v>1</v>
      </c>
      <c r="U62" s="264"/>
      <c r="V62" s="264"/>
      <c r="W62" s="264">
        <v>1</v>
      </c>
      <c r="X62" s="264"/>
      <c r="Y62" s="264">
        <v>1</v>
      </c>
      <c r="Z62" s="264">
        <v>3</v>
      </c>
      <c r="AA62" s="264"/>
      <c r="AB62" s="262"/>
    </row>
    <row r="63" spans="1:28" s="285" customFormat="1" ht="45.75" customHeight="1" x14ac:dyDescent="0.25">
      <c r="A63" s="435"/>
      <c r="B63" s="82" t="s">
        <v>682</v>
      </c>
      <c r="C63" s="97" t="s">
        <v>650</v>
      </c>
      <c r="D63" s="262" t="s">
        <v>708</v>
      </c>
      <c r="E63" s="262" t="s">
        <v>709</v>
      </c>
      <c r="F63" s="262"/>
      <c r="G63" s="262">
        <v>3</v>
      </c>
      <c r="H63" s="262">
        <v>1</v>
      </c>
      <c r="I63" s="262">
        <v>1</v>
      </c>
      <c r="J63" s="262"/>
      <c r="K63" s="262"/>
      <c r="L63" s="262"/>
      <c r="M63" s="262"/>
      <c r="N63" s="263"/>
      <c r="O63" s="263"/>
      <c r="P63" s="263"/>
      <c r="Q63" s="263"/>
      <c r="R63" s="264"/>
      <c r="S63" s="264"/>
      <c r="T63" s="264"/>
      <c r="U63" s="264"/>
      <c r="V63" s="264"/>
      <c r="W63" s="264"/>
      <c r="X63" s="264"/>
      <c r="Y63" s="264"/>
      <c r="Z63" s="264">
        <v>3</v>
      </c>
      <c r="AA63" s="264"/>
      <c r="AB63" s="262"/>
    </row>
    <row r="64" spans="1:28" s="310" customFormat="1" ht="45.75" customHeight="1" x14ac:dyDescent="0.25">
      <c r="A64" s="436" t="s">
        <v>848</v>
      </c>
      <c r="B64" s="437"/>
      <c r="C64" s="306" t="s">
        <v>397</v>
      </c>
      <c r="D64" s="307" t="s">
        <v>712</v>
      </c>
      <c r="E64" s="307" t="s">
        <v>713</v>
      </c>
      <c r="F64" s="307">
        <v>1</v>
      </c>
      <c r="G64" s="307">
        <f t="shared" ref="G64:Z64" si="12">SUM(G62:G63)</f>
        <v>6</v>
      </c>
      <c r="H64" s="307">
        <f t="shared" si="12"/>
        <v>2</v>
      </c>
      <c r="I64" s="307">
        <f t="shared" si="12"/>
        <v>2</v>
      </c>
      <c r="J64" s="307"/>
      <c r="K64" s="307"/>
      <c r="L64" s="307"/>
      <c r="M64" s="307"/>
      <c r="N64" s="307">
        <f t="shared" si="12"/>
        <v>1</v>
      </c>
      <c r="O64" s="307"/>
      <c r="P64" s="307"/>
      <c r="Q64" s="307"/>
      <c r="R64" s="307"/>
      <c r="S64" s="307"/>
      <c r="T64" s="307">
        <f t="shared" si="12"/>
        <v>1</v>
      </c>
      <c r="U64" s="307"/>
      <c r="V64" s="307"/>
      <c r="W64" s="307">
        <f t="shared" si="12"/>
        <v>1</v>
      </c>
      <c r="X64" s="307"/>
      <c r="Y64" s="307">
        <f t="shared" si="12"/>
        <v>1</v>
      </c>
      <c r="Z64" s="307">
        <f t="shared" si="12"/>
        <v>6</v>
      </c>
      <c r="AA64" s="307"/>
      <c r="AB64" s="307"/>
    </row>
    <row r="65" spans="1:31" ht="25.5" x14ac:dyDescent="0.25">
      <c r="A65" s="265"/>
      <c r="B65" s="266" t="s">
        <v>661</v>
      </c>
      <c r="C65" s="266"/>
      <c r="D65" s="266"/>
      <c r="E65" s="266"/>
      <c r="F65" s="266">
        <v>14</v>
      </c>
      <c r="G65" s="266">
        <f>G64+G60+G56+G52+G48+G44+G40+G35+G30+G26+G22+G18+G15+G11</f>
        <v>69</v>
      </c>
      <c r="H65" s="266">
        <f>H64+H60+H56+H52+H48+H44+H40+H35+H30+H26+H22+H18+H15+H11</f>
        <v>31</v>
      </c>
      <c r="I65" s="266">
        <f>I64+I60+I56+I52+I48+I44+I40+I35+I30+I26+I22+I18+I15+I11</f>
        <v>15</v>
      </c>
      <c r="J65" s="266"/>
      <c r="K65" s="266">
        <f t="shared" ref="K65:Z65" si="13">K64+K60+K56+K52+K48+K44+K40+K35+K26+K22+K18+K15+K11</f>
        <v>2</v>
      </c>
      <c r="L65" s="266"/>
      <c r="M65" s="266"/>
      <c r="N65" s="266">
        <f t="shared" si="13"/>
        <v>7</v>
      </c>
      <c r="O65" s="266">
        <f>O64+O60+O56+O52+O48+O44+O40+O35+O30+O26+O22+O18+O15+O11</f>
        <v>6</v>
      </c>
      <c r="P65" s="266"/>
      <c r="Q65" s="266"/>
      <c r="R65" s="266"/>
      <c r="S65" s="266"/>
      <c r="T65" s="266">
        <f>T64+T60+T56+T52+T48+T44+T40+T35+T30+T26+T22+T18+T15+T11</f>
        <v>6</v>
      </c>
      <c r="U65" s="266">
        <f t="shared" si="13"/>
        <v>1</v>
      </c>
      <c r="V65" s="266">
        <f>V64+V60+V56+V52+V48+V44+V40+V35+V30+V26+V22+V18+V15+V11</f>
        <v>11</v>
      </c>
      <c r="W65" s="266">
        <f t="shared" si="13"/>
        <v>13</v>
      </c>
      <c r="X65" s="266"/>
      <c r="Y65" s="266">
        <f>Y64+Y60+Y56+Y52+Y48+Y44+Y40+Y35+Y30+Y26+Y22+Y18+Y15+Y11</f>
        <v>5</v>
      </c>
      <c r="Z65" s="266">
        <f t="shared" si="13"/>
        <v>57</v>
      </c>
      <c r="AA65" s="266"/>
      <c r="AB65" s="266"/>
    </row>
    <row r="67" spans="1:31" ht="15.75" x14ac:dyDescent="0.25">
      <c r="A67" s="18"/>
      <c r="B67" s="18"/>
      <c r="C67" s="18"/>
      <c r="D67" s="18"/>
      <c r="E67" s="18"/>
      <c r="F67" s="18"/>
      <c r="G67" s="18"/>
      <c r="H67" s="18"/>
      <c r="I67" s="18"/>
      <c r="J67" s="18"/>
    </row>
    <row r="68" spans="1:31" ht="15.75" x14ac:dyDescent="0.25">
      <c r="A68" s="4" t="s">
        <v>79</v>
      </c>
      <c r="B68" s="20"/>
      <c r="C68" s="426" t="s">
        <v>221</v>
      </c>
      <c r="D68" s="426"/>
      <c r="E68" s="426"/>
      <c r="F68" s="426"/>
      <c r="G68" s="426"/>
      <c r="H68" s="20"/>
      <c r="I68" s="20"/>
      <c r="J68" s="20"/>
      <c r="K68" s="18"/>
      <c r="L68" s="18"/>
      <c r="M68" s="18"/>
      <c r="N68" s="18"/>
      <c r="O68" s="18"/>
      <c r="P68" s="18"/>
      <c r="Q68" s="18"/>
      <c r="R68" s="18"/>
      <c r="S68" s="18"/>
      <c r="T68" s="18"/>
      <c r="U68" s="18"/>
      <c r="V68" s="18"/>
      <c r="W68" s="18"/>
      <c r="X68" s="18"/>
      <c r="Y68" s="18"/>
      <c r="Z68" s="18"/>
      <c r="AA68" s="18"/>
      <c r="AB68" s="18"/>
      <c r="AC68" s="18"/>
      <c r="AD68" s="18"/>
      <c r="AE68" s="18"/>
    </row>
    <row r="69" spans="1:31" ht="15.75" x14ac:dyDescent="0.25">
      <c r="A69" s="4" t="s">
        <v>80</v>
      </c>
      <c r="B69" s="18"/>
      <c r="C69" s="427" t="s">
        <v>101</v>
      </c>
      <c r="D69" s="427"/>
      <c r="E69" s="427"/>
      <c r="F69" s="427"/>
      <c r="G69" s="427"/>
      <c r="H69" s="20"/>
      <c r="I69" s="23"/>
      <c r="J69" s="20"/>
      <c r="K69" s="18"/>
      <c r="L69" s="18"/>
      <c r="M69" s="4"/>
      <c r="N69" s="4"/>
      <c r="O69" s="4"/>
      <c r="P69" s="430"/>
      <c r="Q69" s="430"/>
      <c r="R69" s="430"/>
      <c r="S69" s="430"/>
      <c r="T69" s="430"/>
      <c r="U69" s="430"/>
      <c r="V69" s="430"/>
      <c r="W69" s="430"/>
      <c r="X69" s="430"/>
      <c r="Y69" s="430"/>
      <c r="Z69" s="430"/>
      <c r="AA69" s="430"/>
      <c r="AB69" s="430"/>
      <c r="AC69" s="4"/>
      <c r="AD69" s="4"/>
      <c r="AE69" s="4"/>
    </row>
    <row r="70" spans="1:31" ht="15.75" x14ac:dyDescent="0.25">
      <c r="A70" s="4"/>
      <c r="B70" s="18"/>
      <c r="C70" s="428"/>
      <c r="D70" s="428"/>
      <c r="E70" s="428"/>
      <c r="F70" s="428"/>
      <c r="G70" s="428"/>
      <c r="H70" s="23"/>
      <c r="I70" s="23"/>
      <c r="J70" s="23"/>
      <c r="K70" s="18"/>
      <c r="L70" s="18"/>
      <c r="M70" s="4"/>
      <c r="N70" s="4"/>
      <c r="O70" s="4"/>
      <c r="P70" s="417" t="s">
        <v>78</v>
      </c>
      <c r="Q70" s="417"/>
      <c r="R70" s="417"/>
      <c r="S70" s="417"/>
      <c r="T70" s="417"/>
      <c r="U70" s="417"/>
      <c r="V70" s="417"/>
      <c r="W70" s="417"/>
      <c r="X70" s="417"/>
      <c r="Y70" s="417"/>
      <c r="Z70" s="417"/>
      <c r="AA70" s="417"/>
      <c r="AB70" s="417"/>
      <c r="AC70" s="20"/>
      <c r="AD70" s="20"/>
      <c r="AE70" s="20"/>
    </row>
    <row r="71" spans="1:31" ht="15.75" x14ac:dyDescent="0.25">
      <c r="A71" s="4" t="s">
        <v>74</v>
      </c>
      <c r="B71" s="20"/>
      <c r="C71" s="426" t="s">
        <v>736</v>
      </c>
      <c r="D71" s="426"/>
      <c r="E71" s="426"/>
      <c r="F71" s="426"/>
      <c r="G71" s="426"/>
      <c r="H71" s="23"/>
      <c r="I71" s="23"/>
      <c r="J71" s="23"/>
      <c r="K71" s="18"/>
      <c r="L71" s="18"/>
      <c r="M71" s="4"/>
      <c r="N71" s="4"/>
      <c r="O71" s="4"/>
      <c r="P71" s="4"/>
      <c r="Q71" s="18"/>
      <c r="R71" s="18"/>
      <c r="S71" s="18"/>
      <c r="T71" s="18"/>
      <c r="U71" s="18"/>
      <c r="V71" s="18"/>
      <c r="W71" s="18"/>
      <c r="X71" s="18"/>
      <c r="Y71" s="18"/>
      <c r="Z71" s="18"/>
      <c r="AA71" s="18"/>
      <c r="AB71" s="18"/>
      <c r="AC71" s="18"/>
      <c r="AD71" s="18"/>
      <c r="AE71" s="18"/>
    </row>
    <row r="72" spans="1:31" ht="15.75" x14ac:dyDescent="0.25">
      <c r="A72" s="4" t="s">
        <v>75</v>
      </c>
      <c r="B72" s="18"/>
      <c r="C72" s="427" t="s">
        <v>82</v>
      </c>
      <c r="D72" s="427"/>
      <c r="E72" s="427"/>
      <c r="F72" s="427"/>
      <c r="G72" s="427"/>
      <c r="H72" s="427" t="s">
        <v>589</v>
      </c>
      <c r="I72" s="427"/>
      <c r="J72" s="427"/>
      <c r="K72" s="427"/>
      <c r="L72" s="427"/>
      <c r="M72" s="427"/>
      <c r="N72" s="427"/>
      <c r="O72" s="427"/>
      <c r="P72" s="426"/>
      <c r="Q72" s="426"/>
      <c r="R72" s="426"/>
      <c r="S72" s="426"/>
      <c r="T72" s="426"/>
      <c r="U72" s="426"/>
      <c r="V72" s="426"/>
      <c r="W72" s="426"/>
      <c r="X72" s="426"/>
      <c r="Y72" s="426"/>
      <c r="Z72" s="426"/>
      <c r="AA72" s="426"/>
      <c r="AB72" s="426"/>
      <c r="AC72" s="20"/>
      <c r="AD72" s="20"/>
      <c r="AE72" s="20"/>
    </row>
    <row r="73" spans="1:31" ht="15.75" x14ac:dyDescent="0.25">
      <c r="A73" s="4" t="s">
        <v>85</v>
      </c>
      <c r="B73" s="18"/>
      <c r="C73" s="18"/>
      <c r="D73" s="18"/>
      <c r="E73" s="20"/>
      <c r="F73" s="23"/>
      <c r="G73" s="20"/>
      <c r="H73" s="428" t="s">
        <v>84</v>
      </c>
      <c r="I73" s="428"/>
      <c r="J73" s="428"/>
      <c r="K73" s="428"/>
      <c r="L73" s="428"/>
      <c r="M73" s="428"/>
      <c r="N73" s="428"/>
      <c r="O73" s="428"/>
      <c r="P73" s="427" t="s">
        <v>78</v>
      </c>
      <c r="Q73" s="427"/>
      <c r="R73" s="427"/>
      <c r="S73" s="427"/>
      <c r="T73" s="427"/>
      <c r="U73" s="427"/>
      <c r="V73" s="427"/>
      <c r="W73" s="427"/>
      <c r="X73" s="427"/>
      <c r="Y73" s="427"/>
      <c r="Z73" s="427"/>
      <c r="AA73" s="427"/>
      <c r="AB73" s="427"/>
      <c r="AC73" s="20"/>
      <c r="AD73" s="20"/>
      <c r="AE73" s="20"/>
    </row>
    <row r="74" spans="1:31" ht="15.75" x14ac:dyDescent="0.25">
      <c r="A74" s="4" t="s">
        <v>83</v>
      </c>
      <c r="B74" s="18"/>
      <c r="C74" s="426" t="s">
        <v>489</v>
      </c>
      <c r="D74" s="426"/>
      <c r="E74" s="426"/>
      <c r="F74" s="426"/>
      <c r="G74" s="426"/>
      <c r="H74" s="18"/>
      <c r="I74" s="23"/>
      <c r="J74" s="18"/>
      <c r="K74" s="18"/>
      <c r="L74" s="18"/>
      <c r="M74" s="4"/>
      <c r="N74" s="4"/>
      <c r="O74" s="4"/>
      <c r="P74" s="4"/>
      <c r="Q74" s="18"/>
      <c r="R74" s="18"/>
      <c r="S74" s="18"/>
      <c r="T74" s="18"/>
      <c r="U74" s="18"/>
      <c r="V74" s="18"/>
      <c r="W74" s="18"/>
      <c r="X74" s="18"/>
      <c r="Y74" s="18"/>
      <c r="Z74" s="18"/>
      <c r="AA74" s="18"/>
      <c r="AB74" s="18"/>
      <c r="AC74" s="18"/>
      <c r="AD74" s="18"/>
      <c r="AE74" s="18"/>
    </row>
    <row r="75" spans="1:31" ht="15.75" x14ac:dyDescent="0.25">
      <c r="A75" s="4"/>
      <c r="B75" s="18"/>
      <c r="C75" s="440" t="s">
        <v>134</v>
      </c>
      <c r="D75" s="440"/>
      <c r="E75" s="440"/>
      <c r="F75" s="440"/>
      <c r="G75" s="440"/>
      <c r="H75" s="440"/>
      <c r="I75" s="440"/>
      <c r="J75" s="440"/>
      <c r="K75" s="18"/>
      <c r="L75" s="18"/>
      <c r="M75" s="4"/>
      <c r="N75" s="4"/>
      <c r="O75" s="4"/>
      <c r="P75" s="426" t="s">
        <v>654</v>
      </c>
      <c r="Q75" s="426"/>
      <c r="R75" s="426"/>
      <c r="S75" s="426"/>
      <c r="T75" s="426"/>
      <c r="U75" s="426"/>
      <c r="V75" s="426"/>
      <c r="W75" s="426"/>
      <c r="X75" s="426"/>
      <c r="Y75" s="426"/>
      <c r="Z75" s="426"/>
      <c r="AA75" s="426"/>
      <c r="AB75" s="426"/>
      <c r="AC75" s="20"/>
      <c r="AD75" s="20"/>
      <c r="AE75" s="20"/>
    </row>
    <row r="76" spans="1:31" ht="15.75" x14ac:dyDescent="0.25">
      <c r="K76" s="18"/>
      <c r="L76" s="18"/>
      <c r="M76" s="4"/>
      <c r="N76" s="4"/>
      <c r="O76" s="4"/>
      <c r="P76" s="429" t="s">
        <v>88</v>
      </c>
      <c r="Q76" s="429"/>
      <c r="R76" s="429"/>
      <c r="S76" s="429"/>
      <c r="T76" s="429"/>
      <c r="U76" s="429"/>
      <c r="V76" s="429"/>
      <c r="W76" s="429"/>
      <c r="X76" s="429"/>
      <c r="Y76" s="429"/>
      <c r="Z76" s="429"/>
      <c r="AA76" s="429"/>
      <c r="AB76" s="429"/>
      <c r="AC76" s="259"/>
      <c r="AD76" s="259"/>
      <c r="AE76" s="259"/>
    </row>
  </sheetData>
  <mergeCells count="88">
    <mergeCell ref="A8:AB8"/>
    <mergeCell ref="A11:B11"/>
    <mergeCell ref="A2:AB2"/>
    <mergeCell ref="A3:A6"/>
    <mergeCell ref="B3:B6"/>
    <mergeCell ref="C3:C6"/>
    <mergeCell ref="D3:E3"/>
    <mergeCell ref="F3:H3"/>
    <mergeCell ref="I3:AB3"/>
    <mergeCell ref="D4:D6"/>
    <mergeCell ref="E4:E6"/>
    <mergeCell ref="F4:F5"/>
    <mergeCell ref="G4:H5"/>
    <mergeCell ref="I4:I6"/>
    <mergeCell ref="J4:J6"/>
    <mergeCell ref="K4:K6"/>
    <mergeCell ref="Y4:Y6"/>
    <mergeCell ref="N4:N6"/>
    <mergeCell ref="O4:O6"/>
    <mergeCell ref="P4:P6"/>
    <mergeCell ref="Q4:Q6"/>
    <mergeCell ref="R4:R6"/>
    <mergeCell ref="S4:S6"/>
    <mergeCell ref="V4:V6"/>
    <mergeCell ref="W4:W6"/>
    <mergeCell ref="L4:L6"/>
    <mergeCell ref="M4:M6"/>
    <mergeCell ref="C74:G74"/>
    <mergeCell ref="C75:J75"/>
    <mergeCell ref="W1:AB1"/>
    <mergeCell ref="X4:X6"/>
    <mergeCell ref="C70:G70"/>
    <mergeCell ref="C71:G71"/>
    <mergeCell ref="C72:G72"/>
    <mergeCell ref="Z4:Z6"/>
    <mergeCell ref="AA4:AA6"/>
    <mergeCell ref="AB4:AB6"/>
    <mergeCell ref="C68:G68"/>
    <mergeCell ref="C69:G69"/>
    <mergeCell ref="T4:T6"/>
    <mergeCell ref="U4:U6"/>
    <mergeCell ref="A9:A10"/>
    <mergeCell ref="A12:AB12"/>
    <mergeCell ref="A15:B15"/>
    <mergeCell ref="A16:AB16"/>
    <mergeCell ref="A18:B18"/>
    <mergeCell ref="A13:A14"/>
    <mergeCell ref="A19:AB19"/>
    <mergeCell ref="A22:B22"/>
    <mergeCell ref="A23:AB23"/>
    <mergeCell ref="A20:A21"/>
    <mergeCell ref="A26:B26"/>
    <mergeCell ref="A27:AB27"/>
    <mergeCell ref="A30:B30"/>
    <mergeCell ref="A31:AB31"/>
    <mergeCell ref="A24:A25"/>
    <mergeCell ref="A28:A29"/>
    <mergeCell ref="A32:A34"/>
    <mergeCell ref="A35:B35"/>
    <mergeCell ref="A36:AB36"/>
    <mergeCell ref="A40:B40"/>
    <mergeCell ref="A41:AB41"/>
    <mergeCell ref="A42:A43"/>
    <mergeCell ref="A37:A39"/>
    <mergeCell ref="A52:B52"/>
    <mergeCell ref="A53:AB53"/>
    <mergeCell ref="A56:B56"/>
    <mergeCell ref="A50:A51"/>
    <mergeCell ref="A54:A55"/>
    <mergeCell ref="A44:B44"/>
    <mergeCell ref="A45:AB45"/>
    <mergeCell ref="A48:B48"/>
    <mergeCell ref="A49:AB49"/>
    <mergeCell ref="A46:A47"/>
    <mergeCell ref="A57:AB57"/>
    <mergeCell ref="A58:A59"/>
    <mergeCell ref="A60:B60"/>
    <mergeCell ref="A61:AB61"/>
    <mergeCell ref="A64:B64"/>
    <mergeCell ref="A62:A63"/>
    <mergeCell ref="P76:AB76"/>
    <mergeCell ref="P69:AB69"/>
    <mergeCell ref="P70:AB70"/>
    <mergeCell ref="P75:AB75"/>
    <mergeCell ref="H72:O72"/>
    <mergeCell ref="H73:O73"/>
    <mergeCell ref="P72:AB72"/>
    <mergeCell ref="P73:AB73"/>
  </mergeCells>
  <pageMargins left="0.70866141732283472" right="0.70866141732283472" top="0.74803149606299213" bottom="0.74803149606299213" header="0.31496062992125984" footer="0.31496062992125984"/>
  <pageSetup paperSize="9" scale="65" fitToHeight="0"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8"/>
  <sheetViews>
    <sheetView view="pageBreakPreview" zoomScale="85" zoomScaleSheetLayoutView="85" workbookViewId="0">
      <selection activeCell="E8" sqref="E8"/>
    </sheetView>
  </sheetViews>
  <sheetFormatPr defaultRowHeight="15" x14ac:dyDescent="0.25"/>
  <cols>
    <col min="1" max="1" width="13.5703125" style="11" customWidth="1"/>
    <col min="2" max="2" width="18.140625" style="7" customWidth="1"/>
    <col min="3" max="3" width="86.140625" style="7" customWidth="1"/>
    <col min="4" max="4" width="20.42578125" style="7" customWidth="1"/>
    <col min="5" max="5" width="21.28515625" style="7" customWidth="1"/>
    <col min="6" max="6" width="24.7109375" style="7" customWidth="1"/>
    <col min="7" max="7" width="31.140625" style="7" customWidth="1"/>
    <col min="8" max="16384" width="9.140625" style="7"/>
  </cols>
  <sheetData>
    <row r="1" spans="1:16383" ht="19.5" thickBot="1" x14ac:dyDescent="0.3">
      <c r="A1" s="16"/>
      <c r="B1" s="16"/>
      <c r="C1" s="16"/>
      <c r="D1" s="16"/>
      <c r="E1" s="16"/>
      <c r="F1" s="16"/>
      <c r="G1" s="17" t="s">
        <v>72</v>
      </c>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c r="XDZ1" s="10"/>
      <c r="XEA1" s="10"/>
      <c r="XEB1" s="10"/>
      <c r="XEC1" s="10"/>
      <c r="XED1" s="10"/>
      <c r="XEE1" s="10"/>
      <c r="XEF1" s="10"/>
      <c r="XEG1" s="10"/>
      <c r="XEH1" s="10"/>
      <c r="XEI1" s="10"/>
      <c r="XEJ1" s="10"/>
      <c r="XEK1" s="10"/>
      <c r="XEL1" s="10"/>
      <c r="XEM1" s="10"/>
      <c r="XEN1" s="10"/>
      <c r="XEO1" s="10"/>
      <c r="XEP1" s="10"/>
      <c r="XEQ1" s="10"/>
      <c r="XER1" s="10"/>
      <c r="XES1" s="10"/>
      <c r="XET1" s="10"/>
      <c r="XEU1" s="10"/>
      <c r="XEV1" s="10"/>
      <c r="XEW1" s="10"/>
      <c r="XEX1" s="10"/>
      <c r="XEY1" s="10"/>
      <c r="XEZ1" s="10"/>
      <c r="XFA1" s="10"/>
      <c r="XFB1" s="10"/>
      <c r="XFC1" s="10"/>
    </row>
    <row r="2" spans="1:16383" ht="46.5" customHeight="1" thickBot="1" x14ac:dyDescent="0.3">
      <c r="A2" s="367" t="s">
        <v>175</v>
      </c>
      <c r="B2" s="368"/>
      <c r="C2" s="368"/>
      <c r="D2" s="368"/>
      <c r="E2" s="368"/>
      <c r="F2" s="368"/>
      <c r="G2" s="369"/>
    </row>
    <row r="3" spans="1:16383" s="18" customFormat="1" ht="24" customHeight="1" x14ac:dyDescent="0.25">
      <c r="A3" s="460" t="s">
        <v>0</v>
      </c>
      <c r="B3" s="460" t="s">
        <v>94</v>
      </c>
      <c r="C3" s="462" t="s">
        <v>95</v>
      </c>
      <c r="D3" s="464" t="s">
        <v>96</v>
      </c>
      <c r="E3" s="465"/>
      <c r="F3" s="465"/>
      <c r="G3" s="466"/>
    </row>
    <row r="4" spans="1:16383" s="18" customFormat="1" ht="60.75" customHeight="1" thickBot="1" x14ac:dyDescent="0.3">
      <c r="A4" s="461"/>
      <c r="B4" s="461"/>
      <c r="C4" s="463"/>
      <c r="D4" s="190" t="s">
        <v>22</v>
      </c>
      <c r="E4" s="191" t="s">
        <v>97</v>
      </c>
      <c r="F4" s="191" t="s">
        <v>98</v>
      </c>
      <c r="G4" s="192" t="s">
        <v>2</v>
      </c>
    </row>
    <row r="5" spans="1:16383" s="18" customFormat="1" ht="19.5" thickBot="1" x14ac:dyDescent="0.3">
      <c r="A5" s="193">
        <v>1</v>
      </c>
      <c r="B5" s="193">
        <v>2</v>
      </c>
      <c r="C5" s="193">
        <v>3</v>
      </c>
      <c r="D5" s="318">
        <v>4</v>
      </c>
      <c r="E5" s="319">
        <v>5</v>
      </c>
      <c r="F5" s="319">
        <v>6</v>
      </c>
      <c r="G5" s="320">
        <v>7</v>
      </c>
    </row>
    <row r="6" spans="1:16383" s="18" customFormat="1" ht="81" customHeight="1" x14ac:dyDescent="0.25">
      <c r="A6" s="457" t="s">
        <v>3</v>
      </c>
      <c r="B6" s="457" t="s">
        <v>4</v>
      </c>
      <c r="C6" s="204" t="s">
        <v>100</v>
      </c>
      <c r="D6" s="317" t="s">
        <v>355</v>
      </c>
      <c r="E6" s="317" t="s">
        <v>541</v>
      </c>
      <c r="F6" s="317" t="s">
        <v>541</v>
      </c>
      <c r="G6" s="317" t="s">
        <v>541</v>
      </c>
    </row>
    <row r="7" spans="1:16383" s="18" customFormat="1" ht="80.25" customHeight="1" x14ac:dyDescent="0.25">
      <c r="A7" s="458"/>
      <c r="B7" s="458"/>
      <c r="C7" s="205" t="s">
        <v>179</v>
      </c>
      <c r="D7" s="154" t="s">
        <v>355</v>
      </c>
      <c r="E7" s="154" t="s">
        <v>541</v>
      </c>
      <c r="F7" s="154" t="s">
        <v>541</v>
      </c>
      <c r="G7" s="154" t="s">
        <v>541</v>
      </c>
    </row>
    <row r="8" spans="1:16383" s="18" customFormat="1" ht="81" customHeight="1" x14ac:dyDescent="0.25">
      <c r="A8" s="458"/>
      <c r="B8" s="458"/>
      <c r="C8" s="206" t="s">
        <v>180</v>
      </c>
      <c r="D8" s="154" t="s">
        <v>355</v>
      </c>
      <c r="E8" s="154" t="s">
        <v>541</v>
      </c>
      <c r="F8" s="154" t="s">
        <v>541</v>
      </c>
      <c r="G8" s="154" t="s">
        <v>541</v>
      </c>
    </row>
    <row r="9" spans="1:16383" s="18" customFormat="1" ht="87" customHeight="1" thickBot="1" x14ac:dyDescent="0.3">
      <c r="A9" s="458"/>
      <c r="B9" s="458"/>
      <c r="C9" s="213" t="s">
        <v>99</v>
      </c>
      <c r="D9" s="162" t="s">
        <v>394</v>
      </c>
      <c r="E9" s="212" t="s">
        <v>544</v>
      </c>
      <c r="F9" s="212" t="s">
        <v>544</v>
      </c>
      <c r="G9" s="212" t="s">
        <v>544</v>
      </c>
    </row>
    <row r="10" spans="1:16383" s="18" customFormat="1" ht="102.75" customHeight="1" x14ac:dyDescent="0.25">
      <c r="A10" s="457" t="s">
        <v>5</v>
      </c>
      <c r="B10" s="457" t="s">
        <v>6</v>
      </c>
      <c r="C10" s="26" t="s">
        <v>100</v>
      </c>
      <c r="D10" s="455" t="s">
        <v>355</v>
      </c>
      <c r="E10" s="154" t="s">
        <v>541</v>
      </c>
      <c r="F10" s="154" t="s">
        <v>541</v>
      </c>
      <c r="G10" s="154" t="s">
        <v>541</v>
      </c>
    </row>
    <row r="11" spans="1:16383" s="18" customFormat="1" ht="96.75" customHeight="1" x14ac:dyDescent="0.25">
      <c r="A11" s="458"/>
      <c r="B11" s="458"/>
      <c r="C11" s="39" t="s">
        <v>181</v>
      </c>
      <c r="D11" s="456"/>
      <c r="E11" s="154" t="s">
        <v>541</v>
      </c>
      <c r="F11" s="154" t="s">
        <v>541</v>
      </c>
      <c r="G11" s="154" t="s">
        <v>541</v>
      </c>
    </row>
    <row r="12" spans="1:16383" s="18" customFormat="1" ht="48" customHeight="1" x14ac:dyDescent="0.25">
      <c r="A12" s="458"/>
      <c r="B12" s="458"/>
      <c r="C12" s="39" t="s">
        <v>182</v>
      </c>
      <c r="D12" s="194" t="s">
        <v>437</v>
      </c>
      <c r="E12" s="208" t="s">
        <v>437</v>
      </c>
      <c r="F12" s="208" t="s">
        <v>437</v>
      </c>
      <c r="G12" s="209" t="s">
        <v>437</v>
      </c>
    </row>
    <row r="13" spans="1:16383" s="18" customFormat="1" ht="66" customHeight="1" x14ac:dyDescent="0.25">
      <c r="A13" s="458"/>
      <c r="B13" s="458"/>
      <c r="C13" s="39" t="s">
        <v>183</v>
      </c>
      <c r="D13" s="215" t="s">
        <v>543</v>
      </c>
      <c r="E13" s="452" t="s">
        <v>482</v>
      </c>
      <c r="F13" s="453"/>
      <c r="G13" s="454"/>
    </row>
    <row r="14" spans="1:16383" s="18" customFormat="1" ht="99.75" customHeight="1" x14ac:dyDescent="0.25">
      <c r="A14" s="458"/>
      <c r="B14" s="458"/>
      <c r="C14" s="27" t="s">
        <v>180</v>
      </c>
      <c r="D14" s="195" t="s">
        <v>355</v>
      </c>
      <c r="E14" s="154" t="s">
        <v>541</v>
      </c>
      <c r="F14" s="154" t="s">
        <v>541</v>
      </c>
      <c r="G14" s="154" t="s">
        <v>541</v>
      </c>
    </row>
    <row r="15" spans="1:16383" s="18" customFormat="1" ht="87" customHeight="1" thickBot="1" x14ac:dyDescent="0.3">
      <c r="A15" s="458"/>
      <c r="B15" s="458"/>
      <c r="C15" s="213" t="s">
        <v>184</v>
      </c>
      <c r="D15" s="162" t="s">
        <v>394</v>
      </c>
      <c r="E15" s="212" t="s">
        <v>544</v>
      </c>
      <c r="F15" s="212" t="s">
        <v>544</v>
      </c>
      <c r="G15" s="212" t="s">
        <v>544</v>
      </c>
    </row>
    <row r="16" spans="1:16383" s="18" customFormat="1" ht="86.25" customHeight="1" x14ac:dyDescent="0.25">
      <c r="A16" s="467" t="s">
        <v>7</v>
      </c>
      <c r="B16" s="467" t="s">
        <v>8</v>
      </c>
      <c r="C16" s="26" t="s">
        <v>100</v>
      </c>
      <c r="D16" s="219" t="s">
        <v>355</v>
      </c>
      <c r="E16" s="154" t="s">
        <v>541</v>
      </c>
      <c r="F16" s="154" t="s">
        <v>541</v>
      </c>
      <c r="G16" s="154" t="s">
        <v>541</v>
      </c>
    </row>
    <row r="17" spans="1:7" s="18" customFormat="1" ht="117" customHeight="1" x14ac:dyDescent="0.25">
      <c r="A17" s="468"/>
      <c r="B17" s="468"/>
      <c r="C17" s="470" t="s">
        <v>185</v>
      </c>
      <c r="D17" s="219" t="s">
        <v>355</v>
      </c>
      <c r="E17" s="154" t="s">
        <v>541</v>
      </c>
      <c r="F17" s="154" t="s">
        <v>541</v>
      </c>
      <c r="G17" s="154" t="s">
        <v>541</v>
      </c>
    </row>
    <row r="18" spans="1:7" s="18" customFormat="1" ht="117" customHeight="1" x14ac:dyDescent="0.25">
      <c r="A18" s="468"/>
      <c r="B18" s="468"/>
      <c r="C18" s="471"/>
      <c r="D18" s="221" t="s">
        <v>543</v>
      </c>
      <c r="E18" s="220" t="s">
        <v>542</v>
      </c>
      <c r="F18" s="220" t="s">
        <v>542</v>
      </c>
      <c r="G18" s="220" t="s">
        <v>542</v>
      </c>
    </row>
    <row r="19" spans="1:7" s="18" customFormat="1" ht="57.75" customHeight="1" x14ac:dyDescent="0.25">
      <c r="A19" s="468"/>
      <c r="B19" s="468"/>
      <c r="C19" s="27" t="s">
        <v>186</v>
      </c>
      <c r="D19" s="194" t="s">
        <v>437</v>
      </c>
      <c r="E19" s="208" t="s">
        <v>437</v>
      </c>
      <c r="F19" s="208" t="s">
        <v>437</v>
      </c>
      <c r="G19" s="209" t="s">
        <v>437</v>
      </c>
    </row>
    <row r="20" spans="1:7" s="18" customFormat="1" ht="80.25" customHeight="1" x14ac:dyDescent="0.25">
      <c r="A20" s="468"/>
      <c r="B20" s="468"/>
      <c r="C20" s="40" t="s">
        <v>180</v>
      </c>
      <c r="D20" s="195" t="s">
        <v>355</v>
      </c>
      <c r="E20" s="154" t="s">
        <v>541</v>
      </c>
      <c r="F20" s="154" t="s">
        <v>541</v>
      </c>
      <c r="G20" s="154" t="s">
        <v>541</v>
      </c>
    </row>
    <row r="21" spans="1:7" s="18" customFormat="1" ht="78" customHeight="1" x14ac:dyDescent="0.25">
      <c r="A21" s="468"/>
      <c r="B21" s="468"/>
      <c r="C21" s="213" t="s">
        <v>184</v>
      </c>
      <c r="D21" s="162" t="s">
        <v>394</v>
      </c>
      <c r="E21" s="212" t="s">
        <v>544</v>
      </c>
      <c r="F21" s="212" t="s">
        <v>544</v>
      </c>
      <c r="G21" s="212" t="s">
        <v>544</v>
      </c>
    </row>
    <row r="22" spans="1:7" s="18" customFormat="1" ht="171" customHeight="1" x14ac:dyDescent="0.25">
      <c r="A22" s="468"/>
      <c r="B22" s="468"/>
      <c r="C22" s="228" t="s">
        <v>187</v>
      </c>
      <c r="D22" s="225" t="s">
        <v>545</v>
      </c>
      <c r="E22" s="226" t="s">
        <v>546</v>
      </c>
      <c r="F22" s="226" t="s">
        <v>546</v>
      </c>
      <c r="G22" s="226" t="s">
        <v>546</v>
      </c>
    </row>
    <row r="23" spans="1:7" s="18" customFormat="1" ht="111" customHeight="1" x14ac:dyDescent="0.25">
      <c r="A23" s="468"/>
      <c r="B23" s="468"/>
      <c r="C23" s="229" t="s">
        <v>200</v>
      </c>
      <c r="D23" s="154" t="s">
        <v>549</v>
      </c>
      <c r="E23" s="227" t="s">
        <v>227</v>
      </c>
      <c r="F23" s="48" t="s">
        <v>548</v>
      </c>
      <c r="G23" s="210" t="s">
        <v>547</v>
      </c>
    </row>
    <row r="24" spans="1:7" s="18" customFormat="1" ht="81.75" customHeight="1" thickBot="1" x14ac:dyDescent="0.3">
      <c r="A24" s="469"/>
      <c r="B24" s="469"/>
      <c r="C24" s="28" t="s">
        <v>188</v>
      </c>
      <c r="D24" s="214" t="s">
        <v>543</v>
      </c>
      <c r="E24" s="212" t="s">
        <v>542</v>
      </c>
      <c r="F24" s="212" t="s">
        <v>542</v>
      </c>
      <c r="G24" s="212" t="s">
        <v>542</v>
      </c>
    </row>
    <row r="25" spans="1:7" s="18" customFormat="1" ht="81" customHeight="1" x14ac:dyDescent="0.25">
      <c r="A25" s="457" t="s">
        <v>9</v>
      </c>
      <c r="B25" s="457" t="s">
        <v>10</v>
      </c>
      <c r="C25" s="26" t="s">
        <v>578</v>
      </c>
      <c r="D25" s="222" t="s">
        <v>355</v>
      </c>
      <c r="E25" s="216" t="s">
        <v>541</v>
      </c>
      <c r="F25" s="216" t="s">
        <v>541</v>
      </c>
      <c r="G25" s="223" t="s">
        <v>541</v>
      </c>
    </row>
    <row r="26" spans="1:7" s="18" customFormat="1" ht="75" customHeight="1" x14ac:dyDescent="0.25">
      <c r="A26" s="458"/>
      <c r="B26" s="458"/>
      <c r="C26" s="470" t="s">
        <v>189</v>
      </c>
      <c r="D26" s="222" t="s">
        <v>355</v>
      </c>
      <c r="E26" s="216" t="s">
        <v>541</v>
      </c>
      <c r="F26" s="216" t="s">
        <v>541</v>
      </c>
      <c r="G26" s="223" t="s">
        <v>541</v>
      </c>
    </row>
    <row r="27" spans="1:7" s="18" customFormat="1" ht="82.5" customHeight="1" x14ac:dyDescent="0.25">
      <c r="A27" s="458"/>
      <c r="B27" s="458"/>
      <c r="C27" s="471"/>
      <c r="D27" s="214" t="s">
        <v>543</v>
      </c>
      <c r="E27" s="212" t="s">
        <v>542</v>
      </c>
      <c r="F27" s="212" t="s">
        <v>542</v>
      </c>
      <c r="G27" s="212" t="s">
        <v>542</v>
      </c>
    </row>
    <row r="28" spans="1:7" s="18" customFormat="1" ht="37.5" x14ac:dyDescent="0.25">
      <c r="A28" s="458"/>
      <c r="B28" s="458"/>
      <c r="C28" s="27" t="s">
        <v>190</v>
      </c>
      <c r="D28" s="189" t="s">
        <v>437</v>
      </c>
      <c r="E28" s="207" t="s">
        <v>437</v>
      </c>
      <c r="F28" s="207" t="s">
        <v>437</v>
      </c>
      <c r="G28" s="211" t="s">
        <v>437</v>
      </c>
    </row>
    <row r="29" spans="1:7" s="18" customFormat="1" ht="91.5" customHeight="1" x14ac:dyDescent="0.25">
      <c r="A29" s="458"/>
      <c r="B29" s="459"/>
      <c r="C29" s="472" t="s">
        <v>191</v>
      </c>
      <c r="D29" s="195" t="s">
        <v>355</v>
      </c>
      <c r="E29" s="154" t="s">
        <v>541</v>
      </c>
      <c r="F29" s="154" t="s">
        <v>541</v>
      </c>
      <c r="G29" s="154" t="s">
        <v>541</v>
      </c>
    </row>
    <row r="30" spans="1:7" s="18" customFormat="1" ht="92.25" customHeight="1" x14ac:dyDescent="0.25">
      <c r="A30" s="458"/>
      <c r="B30" s="459"/>
      <c r="C30" s="472"/>
      <c r="D30" s="162" t="s">
        <v>394</v>
      </c>
      <c r="E30" s="220" t="s">
        <v>544</v>
      </c>
      <c r="F30" s="220" t="s">
        <v>544</v>
      </c>
      <c r="G30" s="220" t="s">
        <v>544</v>
      </c>
    </row>
    <row r="31" spans="1:7" s="18" customFormat="1" ht="95.25" customHeight="1" x14ac:dyDescent="0.25">
      <c r="A31" s="458"/>
      <c r="B31" s="458"/>
      <c r="C31" s="206" t="s">
        <v>484</v>
      </c>
      <c r="D31" s="154" t="s">
        <v>552</v>
      </c>
      <c r="E31" s="154" t="s">
        <v>263</v>
      </c>
      <c r="F31" s="48" t="s">
        <v>551</v>
      </c>
      <c r="G31" s="230" t="s">
        <v>553</v>
      </c>
    </row>
    <row r="32" spans="1:7" s="18" customFormat="1" ht="70.5" customHeight="1" x14ac:dyDescent="0.25">
      <c r="A32" s="458"/>
      <c r="B32" s="458"/>
      <c r="C32" s="231" t="s">
        <v>192</v>
      </c>
      <c r="D32" s="232" t="s">
        <v>483</v>
      </c>
      <c r="E32" s="218" t="s">
        <v>227</v>
      </c>
      <c r="F32" s="218" t="s">
        <v>548</v>
      </c>
      <c r="G32" s="218" t="s">
        <v>533</v>
      </c>
    </row>
    <row r="33" spans="1:7" s="18" customFormat="1" ht="168.75" x14ac:dyDescent="0.25">
      <c r="A33" s="458"/>
      <c r="B33" s="458"/>
      <c r="C33" s="205" t="s">
        <v>193</v>
      </c>
      <c r="D33" s="225" t="s">
        <v>545</v>
      </c>
      <c r="E33" s="226" t="s">
        <v>546</v>
      </c>
      <c r="F33" s="226" t="s">
        <v>546</v>
      </c>
      <c r="G33" s="226" t="s">
        <v>546</v>
      </c>
    </row>
    <row r="34" spans="1:7" s="18" customFormat="1" ht="113.25" customHeight="1" x14ac:dyDescent="0.25">
      <c r="A34" s="458"/>
      <c r="B34" s="458"/>
      <c r="C34" s="205" t="s">
        <v>200</v>
      </c>
      <c r="D34" s="154" t="s">
        <v>549</v>
      </c>
      <c r="E34" s="227" t="s">
        <v>227</v>
      </c>
      <c r="F34" s="48" t="s">
        <v>548</v>
      </c>
      <c r="G34" s="210" t="s">
        <v>547</v>
      </c>
    </row>
    <row r="35" spans="1:7" s="18" customFormat="1" ht="76.5" customHeight="1" x14ac:dyDescent="0.25">
      <c r="A35" s="458"/>
      <c r="B35" s="458"/>
      <c r="C35" s="205" t="s">
        <v>201</v>
      </c>
      <c r="D35" s="214" t="s">
        <v>543</v>
      </c>
      <c r="E35" s="212" t="s">
        <v>542</v>
      </c>
      <c r="F35" s="212" t="s">
        <v>542</v>
      </c>
      <c r="G35" s="212" t="s">
        <v>542</v>
      </c>
    </row>
    <row r="36" spans="1:7" s="18" customFormat="1" ht="75.75" customHeight="1" thickBot="1" x14ac:dyDescent="0.3">
      <c r="A36" s="458"/>
      <c r="B36" s="458"/>
      <c r="C36" s="28" t="s">
        <v>194</v>
      </c>
      <c r="D36" s="214" t="s">
        <v>543</v>
      </c>
      <c r="E36" s="212" t="s">
        <v>542</v>
      </c>
      <c r="F36" s="212" t="s">
        <v>542</v>
      </c>
      <c r="G36" s="212" t="s">
        <v>542</v>
      </c>
    </row>
    <row r="37" spans="1:7" s="18" customFormat="1" ht="88.5" customHeight="1" thickBot="1" x14ac:dyDescent="0.3">
      <c r="A37" s="443" t="s">
        <v>11</v>
      </c>
      <c r="B37" s="443" t="s">
        <v>13</v>
      </c>
      <c r="C37" s="233" t="s">
        <v>578</v>
      </c>
      <c r="D37" s="195" t="s">
        <v>355</v>
      </c>
      <c r="E37" s="154" t="s">
        <v>541</v>
      </c>
      <c r="F37" s="154" t="s">
        <v>541</v>
      </c>
      <c r="G37" s="154" t="s">
        <v>541</v>
      </c>
    </row>
    <row r="38" spans="1:7" s="18" customFormat="1" ht="78.75" customHeight="1" x14ac:dyDescent="0.25">
      <c r="A38" s="443"/>
      <c r="B38" s="443"/>
      <c r="C38" s="42" t="s">
        <v>195</v>
      </c>
      <c r="D38" s="214" t="s">
        <v>543</v>
      </c>
      <c r="E38" s="212" t="s">
        <v>542</v>
      </c>
      <c r="F38" s="212" t="s">
        <v>542</v>
      </c>
      <c r="G38" s="212" t="s">
        <v>542</v>
      </c>
    </row>
    <row r="39" spans="1:7" s="18" customFormat="1" ht="78.75" customHeight="1" x14ac:dyDescent="0.25">
      <c r="A39" s="443"/>
      <c r="B39" s="443"/>
      <c r="C39" s="43" t="s">
        <v>194</v>
      </c>
      <c r="D39" s="214" t="s">
        <v>543</v>
      </c>
      <c r="E39" s="212" t="s">
        <v>542</v>
      </c>
      <c r="F39" s="212" t="s">
        <v>542</v>
      </c>
      <c r="G39" s="212" t="s">
        <v>542</v>
      </c>
    </row>
    <row r="40" spans="1:7" s="18" customFormat="1" ht="79.5" customHeight="1" thickBot="1" x14ac:dyDescent="0.3">
      <c r="A40" s="443"/>
      <c r="B40" s="443"/>
      <c r="C40" s="44" t="s">
        <v>196</v>
      </c>
      <c r="D40" s="195" t="s">
        <v>355</v>
      </c>
      <c r="E40" s="154" t="s">
        <v>541</v>
      </c>
      <c r="F40" s="154" t="s">
        <v>541</v>
      </c>
      <c r="G40" s="154" t="s">
        <v>541</v>
      </c>
    </row>
    <row r="41" spans="1:7" s="18" customFormat="1" ht="59.25" customHeight="1" x14ac:dyDescent="0.25">
      <c r="A41" s="443"/>
      <c r="B41" s="443"/>
      <c r="C41" s="43" t="s">
        <v>190</v>
      </c>
      <c r="D41" s="189" t="s">
        <v>437</v>
      </c>
      <c r="E41" s="207" t="s">
        <v>437</v>
      </c>
      <c r="F41" s="207" t="s">
        <v>437</v>
      </c>
      <c r="G41" s="211" t="s">
        <v>437</v>
      </c>
    </row>
    <row r="42" spans="1:7" s="18" customFormat="1" ht="97.5" customHeight="1" x14ac:dyDescent="0.25">
      <c r="A42" s="443"/>
      <c r="B42" s="443"/>
      <c r="C42" s="475" t="s">
        <v>191</v>
      </c>
      <c r="D42" s="195" t="s">
        <v>355</v>
      </c>
      <c r="E42" s="154" t="s">
        <v>541</v>
      </c>
      <c r="F42" s="154" t="s">
        <v>541</v>
      </c>
      <c r="G42" s="154" t="s">
        <v>541</v>
      </c>
    </row>
    <row r="43" spans="1:7" s="18" customFormat="1" ht="97.5" customHeight="1" x14ac:dyDescent="0.25">
      <c r="A43" s="443"/>
      <c r="B43" s="443"/>
      <c r="C43" s="476"/>
      <c r="D43" s="162" t="s">
        <v>394</v>
      </c>
      <c r="E43" s="220" t="s">
        <v>544</v>
      </c>
      <c r="F43" s="220" t="s">
        <v>544</v>
      </c>
      <c r="G43" s="220" t="s">
        <v>544</v>
      </c>
    </row>
    <row r="44" spans="1:7" s="18" customFormat="1" ht="90" customHeight="1" x14ac:dyDescent="0.25">
      <c r="A44" s="443"/>
      <c r="B44" s="443"/>
      <c r="C44" s="43" t="s">
        <v>99</v>
      </c>
      <c r="D44" s="162" t="s">
        <v>394</v>
      </c>
      <c r="E44" s="220" t="s">
        <v>544</v>
      </c>
      <c r="F44" s="220" t="s">
        <v>544</v>
      </c>
      <c r="G44" s="220" t="s">
        <v>544</v>
      </c>
    </row>
    <row r="45" spans="1:7" s="18" customFormat="1" ht="87.75" customHeight="1" x14ac:dyDescent="0.25">
      <c r="A45" s="443"/>
      <c r="B45" s="443"/>
      <c r="C45" s="234" t="s">
        <v>12</v>
      </c>
      <c r="D45" s="195" t="s">
        <v>355</v>
      </c>
      <c r="E45" s="154" t="s">
        <v>541</v>
      </c>
      <c r="F45" s="154" t="s">
        <v>541</v>
      </c>
      <c r="G45" s="154" t="s">
        <v>541</v>
      </c>
    </row>
    <row r="46" spans="1:7" s="18" customFormat="1" ht="98.25" customHeight="1" x14ac:dyDescent="0.25">
      <c r="A46" s="443"/>
      <c r="B46" s="443"/>
      <c r="C46" s="235" t="s">
        <v>485</v>
      </c>
      <c r="D46" s="154" t="s">
        <v>552</v>
      </c>
      <c r="E46" s="154" t="s">
        <v>263</v>
      </c>
      <c r="F46" s="48" t="s">
        <v>551</v>
      </c>
      <c r="G46" s="230" t="s">
        <v>553</v>
      </c>
    </row>
    <row r="47" spans="1:7" s="18" customFormat="1" ht="78" customHeight="1" x14ac:dyDescent="0.25">
      <c r="A47" s="443"/>
      <c r="B47" s="443"/>
      <c r="C47" s="234" t="s">
        <v>198</v>
      </c>
      <c r="D47" s="195" t="s">
        <v>355</v>
      </c>
      <c r="E47" s="154" t="s">
        <v>541</v>
      </c>
      <c r="F47" s="154" t="s">
        <v>541</v>
      </c>
      <c r="G47" s="154" t="s">
        <v>541</v>
      </c>
    </row>
    <row r="48" spans="1:7" s="18" customFormat="1" ht="177" customHeight="1" x14ac:dyDescent="0.25">
      <c r="A48" s="443"/>
      <c r="B48" s="443"/>
      <c r="C48" s="235" t="s">
        <v>200</v>
      </c>
      <c r="D48" s="225" t="s">
        <v>545</v>
      </c>
      <c r="E48" s="226" t="s">
        <v>546</v>
      </c>
      <c r="F48" s="226" t="s">
        <v>546</v>
      </c>
      <c r="G48" s="226" t="s">
        <v>546</v>
      </c>
    </row>
    <row r="49" spans="1:17" s="18" customFormat="1" ht="212.25" customHeight="1" x14ac:dyDescent="0.25">
      <c r="A49" s="443"/>
      <c r="B49" s="443"/>
      <c r="C49" s="234" t="s">
        <v>486</v>
      </c>
      <c r="D49" s="214" t="s">
        <v>554</v>
      </c>
      <c r="E49" s="212" t="s">
        <v>555</v>
      </c>
      <c r="F49" s="212" t="s">
        <v>555</v>
      </c>
      <c r="G49" s="212" t="s">
        <v>555</v>
      </c>
    </row>
    <row r="50" spans="1:17" s="18" customFormat="1" ht="80.25" customHeight="1" thickBot="1" x14ac:dyDescent="0.3">
      <c r="A50" s="443"/>
      <c r="B50" s="474"/>
      <c r="C50" s="234" t="s">
        <v>197</v>
      </c>
      <c r="D50" s="154" t="s">
        <v>483</v>
      </c>
      <c r="E50" s="224" t="s">
        <v>227</v>
      </c>
      <c r="F50" s="217" t="s">
        <v>228</v>
      </c>
      <c r="G50" s="218" t="s">
        <v>533</v>
      </c>
    </row>
    <row r="51" spans="1:17" ht="94.5" thickBot="1" x14ac:dyDescent="0.3">
      <c r="A51" s="45"/>
      <c r="B51" s="46"/>
      <c r="C51" s="47" t="s">
        <v>202</v>
      </c>
      <c r="D51" s="236" t="s">
        <v>579</v>
      </c>
      <c r="E51" s="212" t="s">
        <v>583</v>
      </c>
      <c r="F51" s="212" t="s">
        <v>583</v>
      </c>
      <c r="G51" s="212" t="s">
        <v>583</v>
      </c>
    </row>
    <row r="52" spans="1:17" ht="15.75" x14ac:dyDescent="0.25">
      <c r="A52" s="473" t="s">
        <v>79</v>
      </c>
      <c r="B52" s="473"/>
      <c r="C52" s="41"/>
      <c r="D52" s="24"/>
      <c r="E52" s="20"/>
      <c r="F52" s="24"/>
      <c r="G52" s="19"/>
      <c r="I52" s="20"/>
      <c r="J52" s="20"/>
      <c r="K52" s="20"/>
      <c r="L52" s="21"/>
      <c r="Q52" s="20"/>
    </row>
    <row r="53" spans="1:17" ht="15.75" x14ac:dyDescent="0.25">
      <c r="A53" s="4" t="s">
        <v>80</v>
      </c>
      <c r="B53" s="24"/>
      <c r="C53" s="187" t="s">
        <v>487</v>
      </c>
      <c r="D53" s="109"/>
      <c r="E53" s="117"/>
      <c r="F53" s="109"/>
      <c r="G53" s="187"/>
      <c r="I53" s="22"/>
      <c r="J53" s="22"/>
      <c r="K53" s="20"/>
      <c r="L53" s="18"/>
      <c r="Q53" s="22"/>
    </row>
    <row r="54" spans="1:17" ht="15.75" x14ac:dyDescent="0.25">
      <c r="A54" s="473" t="s">
        <v>74</v>
      </c>
      <c r="B54" s="473"/>
      <c r="C54" s="186" t="s">
        <v>101</v>
      </c>
      <c r="D54" s="109"/>
      <c r="E54" s="117"/>
      <c r="F54" s="109"/>
      <c r="G54" s="186" t="s">
        <v>78</v>
      </c>
      <c r="I54" s="20"/>
      <c r="J54" s="20"/>
      <c r="K54" s="23"/>
      <c r="L54" s="18"/>
      <c r="Q54" s="20"/>
    </row>
    <row r="55" spans="1:17" ht="15.75" x14ac:dyDescent="0.25">
      <c r="A55" s="473" t="s">
        <v>75</v>
      </c>
      <c r="B55" s="473"/>
      <c r="C55" s="187" t="s">
        <v>488</v>
      </c>
      <c r="D55" s="109"/>
      <c r="E55" s="57" t="s">
        <v>589</v>
      </c>
      <c r="F55" s="109"/>
      <c r="G55" s="187"/>
      <c r="I55" s="22"/>
      <c r="J55" s="22"/>
      <c r="K55" s="23"/>
      <c r="L55" s="18"/>
      <c r="Q55" s="22"/>
    </row>
    <row r="56" spans="1:17" ht="15.75" x14ac:dyDescent="0.25">
      <c r="A56" s="473" t="s">
        <v>85</v>
      </c>
      <c r="B56" s="473"/>
      <c r="C56" s="186" t="s">
        <v>82</v>
      </c>
      <c r="D56" s="364" t="s">
        <v>84</v>
      </c>
      <c r="E56" s="364"/>
      <c r="F56" s="364"/>
      <c r="G56" s="186" t="s">
        <v>78</v>
      </c>
      <c r="I56" s="23"/>
      <c r="J56" s="23"/>
      <c r="K56" s="20"/>
      <c r="L56" s="21"/>
      <c r="Q56" s="23"/>
    </row>
    <row r="57" spans="1:17" ht="15.75" x14ac:dyDescent="0.25">
      <c r="A57" s="4"/>
      <c r="B57" s="18"/>
      <c r="C57" s="198" t="s">
        <v>489</v>
      </c>
      <c r="D57" s="109"/>
      <c r="E57" s="55"/>
      <c r="F57" s="56" t="s">
        <v>735</v>
      </c>
      <c r="G57" s="188"/>
      <c r="I57" s="22"/>
      <c r="J57" s="22"/>
      <c r="K57" s="23"/>
      <c r="L57" s="18"/>
      <c r="Q57" s="22"/>
    </row>
    <row r="58" spans="1:17" ht="15.75" x14ac:dyDescent="0.25">
      <c r="A58" s="7"/>
      <c r="C58" s="196" t="s">
        <v>87</v>
      </c>
      <c r="D58" s="109"/>
      <c r="E58" s="132"/>
      <c r="F58" s="197" t="s">
        <v>88</v>
      </c>
      <c r="G58" s="186"/>
    </row>
  </sheetData>
  <mergeCells count="26">
    <mergeCell ref="C29:C30"/>
    <mergeCell ref="C17:C18"/>
    <mergeCell ref="D56:F56"/>
    <mergeCell ref="A56:B56"/>
    <mergeCell ref="A37:A50"/>
    <mergeCell ref="B37:B50"/>
    <mergeCell ref="A52:B52"/>
    <mergeCell ref="A54:B54"/>
    <mergeCell ref="A55:B55"/>
    <mergeCell ref="C42:C43"/>
    <mergeCell ref="E13:G13"/>
    <mergeCell ref="D10:D11"/>
    <mergeCell ref="B25:B36"/>
    <mergeCell ref="A25:A36"/>
    <mergeCell ref="A2:G2"/>
    <mergeCell ref="A3:A4"/>
    <mergeCell ref="B3:B4"/>
    <mergeCell ref="C3:C4"/>
    <mergeCell ref="D3:G3"/>
    <mergeCell ref="A16:A24"/>
    <mergeCell ref="B16:B24"/>
    <mergeCell ref="B6:B9"/>
    <mergeCell ref="A6:A9"/>
    <mergeCell ref="B10:B15"/>
    <mergeCell ref="A10:A15"/>
    <mergeCell ref="C26:C27"/>
  </mergeCells>
  <printOptions horizontalCentered="1"/>
  <pageMargins left="0.70866141732283472" right="0.70866141732283472" top="0.74803149606299213" bottom="0.74803149606299213" header="0.31496062992125984" footer="0.31496062992125984"/>
  <pageSetup paperSize="9" scale="60" fitToHeight="0" orientation="landscape" r:id="rId1"/>
  <rowBreaks count="5" manualBreakCount="5">
    <brk id="13" max="6" man="1"/>
    <brk id="21" max="6" man="1"/>
    <brk id="30" max="6" man="1"/>
    <brk id="38" max="6" man="1"/>
    <brk id="47"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15"/>
  <sheetViews>
    <sheetView tabSelected="1" workbookViewId="0">
      <pane xSplit="3" ySplit="3" topLeftCell="D4" activePane="bottomRight" state="frozen"/>
      <selection pane="topRight" activeCell="D1" sqref="D1"/>
      <selection pane="bottomLeft" activeCell="A4" sqref="A4"/>
      <selection pane="bottomRight" activeCell="B44" sqref="B44"/>
    </sheetView>
  </sheetViews>
  <sheetFormatPr defaultRowHeight="15" x14ac:dyDescent="0.25"/>
  <cols>
    <col min="1" max="1" width="38" customWidth="1"/>
    <col min="2" max="2" width="28.5703125" customWidth="1"/>
    <col min="3" max="3" width="19.42578125" customWidth="1"/>
    <col min="4" max="4" width="24.7109375" customWidth="1"/>
    <col min="5" max="5" width="23.5703125" customWidth="1"/>
    <col min="6" max="6" width="17.5703125" customWidth="1"/>
    <col min="7" max="7" width="31.28515625" customWidth="1"/>
  </cols>
  <sheetData>
    <row r="1" spans="1:9" ht="19.5" thickBot="1" x14ac:dyDescent="0.35">
      <c r="B1" s="7"/>
      <c r="C1" s="7"/>
      <c r="D1" s="7"/>
      <c r="E1" s="7"/>
      <c r="F1" s="282" t="s">
        <v>73</v>
      </c>
      <c r="G1" s="3"/>
      <c r="H1" s="3"/>
      <c r="I1" s="3"/>
    </row>
    <row r="2" spans="1:9" ht="43.5" customHeight="1" thickBot="1" x14ac:dyDescent="0.3">
      <c r="A2" s="477" t="s">
        <v>763</v>
      </c>
      <c r="B2" s="478"/>
      <c r="C2" s="478"/>
      <c r="D2" s="478"/>
      <c r="E2" s="478"/>
      <c r="F2" s="478"/>
      <c r="G2" s="479"/>
    </row>
    <row r="3" spans="1:9" ht="54.75" customHeight="1" x14ac:dyDescent="0.25">
      <c r="A3" s="182" t="s">
        <v>90</v>
      </c>
      <c r="B3" s="184" t="s">
        <v>14</v>
      </c>
      <c r="C3" s="184" t="s">
        <v>15</v>
      </c>
      <c r="D3" s="184" t="s">
        <v>16</v>
      </c>
      <c r="E3" s="184" t="s">
        <v>17</v>
      </c>
      <c r="F3" s="341" t="s">
        <v>18</v>
      </c>
      <c r="G3" s="313" t="s">
        <v>855</v>
      </c>
    </row>
    <row r="4" spans="1:9" ht="18.75" x14ac:dyDescent="0.25">
      <c r="A4" s="183">
        <v>1</v>
      </c>
      <c r="B4" s="185">
        <v>2</v>
      </c>
      <c r="C4" s="185">
        <v>3</v>
      </c>
      <c r="D4" s="185">
        <v>4</v>
      </c>
      <c r="E4" s="185">
        <v>5</v>
      </c>
      <c r="F4" s="104">
        <v>6</v>
      </c>
      <c r="G4" s="314">
        <v>7</v>
      </c>
    </row>
    <row r="5" spans="1:9" ht="18.75" customHeight="1" x14ac:dyDescent="0.25">
      <c r="A5" s="480" t="s">
        <v>767</v>
      </c>
      <c r="B5" s="481"/>
      <c r="C5" s="481"/>
      <c r="D5" s="481"/>
      <c r="E5" s="481"/>
      <c r="F5" s="481"/>
      <c r="G5" s="482"/>
    </row>
    <row r="6" spans="1:9" ht="51" customHeight="1" x14ac:dyDescent="0.25">
      <c r="A6" s="138"/>
      <c r="B6" s="283" t="s">
        <v>19</v>
      </c>
      <c r="C6" s="138">
        <v>3000</v>
      </c>
      <c r="D6" s="138" t="s">
        <v>262</v>
      </c>
      <c r="E6" s="138" t="s">
        <v>262</v>
      </c>
      <c r="F6" s="338" t="s">
        <v>262</v>
      </c>
      <c r="G6" s="344" t="s">
        <v>854</v>
      </c>
    </row>
    <row r="7" spans="1:9" ht="75" x14ac:dyDescent="0.25">
      <c r="A7" s="138"/>
      <c r="B7" s="283" t="s">
        <v>20</v>
      </c>
      <c r="C7" s="138">
        <v>1600</v>
      </c>
      <c r="D7" s="138" t="s">
        <v>262</v>
      </c>
      <c r="E7" s="138" t="s">
        <v>262</v>
      </c>
      <c r="F7" s="338" t="s">
        <v>262</v>
      </c>
      <c r="G7" s="343" t="s">
        <v>856</v>
      </c>
    </row>
    <row r="8" spans="1:9" ht="73.5" customHeight="1" x14ac:dyDescent="0.25">
      <c r="A8" s="138"/>
      <c r="B8" s="284" t="s">
        <v>21</v>
      </c>
      <c r="C8" s="156" t="s">
        <v>262</v>
      </c>
      <c r="D8" s="138" t="s">
        <v>262</v>
      </c>
      <c r="E8" s="138" t="s">
        <v>262</v>
      </c>
      <c r="F8" s="339" t="s">
        <v>262</v>
      </c>
      <c r="G8" s="342"/>
    </row>
    <row r="9" spans="1:9" ht="18.75" x14ac:dyDescent="0.25">
      <c r="A9" s="138"/>
      <c r="B9" s="283" t="s">
        <v>765</v>
      </c>
      <c r="C9" s="156" t="s">
        <v>262</v>
      </c>
      <c r="D9" s="138" t="s">
        <v>262</v>
      </c>
      <c r="E9" s="138" t="s">
        <v>262</v>
      </c>
      <c r="F9" s="339" t="s">
        <v>262</v>
      </c>
      <c r="G9" s="342"/>
    </row>
    <row r="10" spans="1:9" ht="39" customHeight="1" x14ac:dyDescent="0.25">
      <c r="A10" s="286" t="s">
        <v>766</v>
      </c>
      <c r="B10" s="51"/>
      <c r="C10" s="138">
        <f>SUM(C6:C9)</f>
        <v>4600</v>
      </c>
      <c r="D10" s="138">
        <f>SUM(D6:D9)</f>
        <v>0</v>
      </c>
      <c r="E10" s="138">
        <f>SUM(E6:E9)</f>
        <v>0</v>
      </c>
      <c r="F10" s="339">
        <f>SUM(F6:F9)</f>
        <v>0</v>
      </c>
      <c r="G10" s="342"/>
    </row>
    <row r="11" spans="1:9" s="285" customFormat="1" ht="19.5" customHeight="1" x14ac:dyDescent="0.25">
      <c r="A11" s="483" t="s">
        <v>768</v>
      </c>
      <c r="B11" s="483"/>
      <c r="C11" s="483"/>
      <c r="D11" s="483"/>
      <c r="E11" s="483"/>
      <c r="F11" s="480"/>
      <c r="G11" s="315"/>
    </row>
    <row r="12" spans="1:9" s="285" customFormat="1" ht="48" customHeight="1" x14ac:dyDescent="0.25">
      <c r="A12" s="138"/>
      <c r="B12" s="283" t="s">
        <v>19</v>
      </c>
      <c r="C12" s="199">
        <v>1900</v>
      </c>
      <c r="D12" s="138" t="s">
        <v>262</v>
      </c>
      <c r="E12" s="138" t="s">
        <v>262</v>
      </c>
      <c r="F12" s="339" t="s">
        <v>262</v>
      </c>
      <c r="G12" s="344" t="s">
        <v>857</v>
      </c>
    </row>
    <row r="13" spans="1:9" s="285" customFormat="1" ht="18.75" customHeight="1" x14ac:dyDescent="0.25">
      <c r="A13" s="138"/>
      <c r="B13" s="283" t="s">
        <v>20</v>
      </c>
      <c r="C13" s="156" t="s">
        <v>262</v>
      </c>
      <c r="D13" s="138" t="s">
        <v>262</v>
      </c>
      <c r="E13" s="138" t="s">
        <v>262</v>
      </c>
      <c r="F13" s="339"/>
      <c r="G13" s="315"/>
    </row>
    <row r="14" spans="1:9" s="285" customFormat="1" ht="75.75" customHeight="1" x14ac:dyDescent="0.25">
      <c r="A14" s="138"/>
      <c r="B14" s="284" t="s">
        <v>21</v>
      </c>
      <c r="C14" s="156" t="s">
        <v>262</v>
      </c>
      <c r="D14" s="138" t="s">
        <v>262</v>
      </c>
      <c r="E14" s="138" t="s">
        <v>262</v>
      </c>
      <c r="F14" s="339" t="s">
        <v>262</v>
      </c>
      <c r="G14" s="315"/>
    </row>
    <row r="15" spans="1:9" s="285" customFormat="1" ht="17.25" customHeight="1" x14ac:dyDescent="0.25">
      <c r="A15" s="138"/>
      <c r="B15" s="283" t="s">
        <v>765</v>
      </c>
      <c r="C15" s="156" t="s">
        <v>262</v>
      </c>
      <c r="D15" s="138" t="s">
        <v>262</v>
      </c>
      <c r="E15" s="138" t="s">
        <v>262</v>
      </c>
      <c r="F15" s="339" t="s">
        <v>262</v>
      </c>
      <c r="G15" s="315"/>
    </row>
    <row r="16" spans="1:9" s="285" customFormat="1" ht="38.25" customHeight="1" x14ac:dyDescent="0.25">
      <c r="A16" s="286" t="s">
        <v>766</v>
      </c>
      <c r="B16" s="51"/>
      <c r="C16" s="138">
        <f>SUM(C12:C15)</f>
        <v>1900</v>
      </c>
      <c r="D16" s="138">
        <f>SUM(D12:D15)</f>
        <v>0</v>
      </c>
      <c r="E16" s="138">
        <f>SUM(E12:E15)</f>
        <v>0</v>
      </c>
      <c r="F16" s="339">
        <f>SUM(F12:F15)</f>
        <v>0</v>
      </c>
      <c r="G16" s="315"/>
    </row>
    <row r="17" spans="1:7" s="285" customFormat="1" ht="18" customHeight="1" x14ac:dyDescent="0.25">
      <c r="A17" s="483" t="s">
        <v>792</v>
      </c>
      <c r="B17" s="483"/>
      <c r="C17" s="483"/>
      <c r="D17" s="483"/>
      <c r="E17" s="483"/>
      <c r="F17" s="480"/>
      <c r="G17" s="315"/>
    </row>
    <row r="18" spans="1:7" s="285" customFormat="1" ht="32.25" customHeight="1" x14ac:dyDescent="0.25">
      <c r="A18" s="138"/>
      <c r="B18" s="283" t="s">
        <v>19</v>
      </c>
      <c r="C18" s="156">
        <v>32000</v>
      </c>
      <c r="D18" s="138" t="s">
        <v>262</v>
      </c>
      <c r="E18" s="138" t="s">
        <v>262</v>
      </c>
      <c r="F18" s="339" t="s">
        <v>262</v>
      </c>
      <c r="G18" s="344" t="s">
        <v>858</v>
      </c>
    </row>
    <row r="19" spans="1:7" s="285" customFormat="1" ht="18" customHeight="1" x14ac:dyDescent="0.25">
      <c r="A19" s="138"/>
      <c r="B19" s="283" t="s">
        <v>20</v>
      </c>
      <c r="C19" s="156" t="s">
        <v>262</v>
      </c>
      <c r="D19" s="138" t="s">
        <v>262</v>
      </c>
      <c r="E19" s="138" t="s">
        <v>262</v>
      </c>
      <c r="F19" s="339" t="s">
        <v>262</v>
      </c>
      <c r="G19" s="315"/>
    </row>
    <row r="20" spans="1:7" s="285" customFormat="1" ht="77.25" customHeight="1" x14ac:dyDescent="0.25">
      <c r="A20" s="138"/>
      <c r="B20" s="284" t="s">
        <v>21</v>
      </c>
      <c r="C20" s="156" t="s">
        <v>262</v>
      </c>
      <c r="D20" s="138" t="s">
        <v>262</v>
      </c>
      <c r="E20" s="138" t="s">
        <v>262</v>
      </c>
      <c r="F20" s="339" t="s">
        <v>262</v>
      </c>
      <c r="G20" s="315"/>
    </row>
    <row r="21" spans="1:7" s="285" customFormat="1" ht="18" customHeight="1" x14ac:dyDescent="0.25">
      <c r="A21" s="138"/>
      <c r="B21" s="283" t="s">
        <v>765</v>
      </c>
      <c r="C21" s="156" t="s">
        <v>262</v>
      </c>
      <c r="D21" s="138" t="s">
        <v>262</v>
      </c>
      <c r="E21" s="138" t="s">
        <v>262</v>
      </c>
      <c r="F21" s="339" t="s">
        <v>262</v>
      </c>
      <c r="G21" s="315"/>
    </row>
    <row r="22" spans="1:7" s="285" customFormat="1" ht="36.75" customHeight="1" x14ac:dyDescent="0.25">
      <c r="A22" s="286" t="s">
        <v>766</v>
      </c>
      <c r="B22" s="51"/>
      <c r="C22" s="138">
        <f>SUM(C18:C21)</f>
        <v>32000</v>
      </c>
      <c r="D22" s="138">
        <f>SUM(D18:D21)</f>
        <v>0</v>
      </c>
      <c r="E22" s="138">
        <f>SUM(E18:E21)</f>
        <v>0</v>
      </c>
      <c r="F22" s="339">
        <f>SUM(F18:F21)</f>
        <v>0</v>
      </c>
      <c r="G22" s="315"/>
    </row>
    <row r="23" spans="1:7" s="285" customFormat="1" ht="18" customHeight="1" x14ac:dyDescent="0.25">
      <c r="A23" s="483" t="s">
        <v>793</v>
      </c>
      <c r="B23" s="483"/>
      <c r="C23" s="483"/>
      <c r="D23" s="483"/>
      <c r="E23" s="483"/>
      <c r="F23" s="480"/>
      <c r="G23" s="315"/>
    </row>
    <row r="24" spans="1:7" s="285" customFormat="1" ht="33.75" customHeight="1" x14ac:dyDescent="0.25">
      <c r="A24" s="138"/>
      <c r="B24" s="283" t="s">
        <v>19</v>
      </c>
      <c r="C24" s="156">
        <v>15000</v>
      </c>
      <c r="D24" s="138" t="s">
        <v>262</v>
      </c>
      <c r="E24" s="138" t="s">
        <v>262</v>
      </c>
      <c r="F24" s="339"/>
      <c r="G24" s="344" t="s">
        <v>858</v>
      </c>
    </row>
    <row r="25" spans="1:7" s="285" customFormat="1" ht="18" customHeight="1" x14ac:dyDescent="0.25">
      <c r="A25" s="138"/>
      <c r="B25" s="283" t="s">
        <v>20</v>
      </c>
      <c r="C25" s="156" t="s">
        <v>262</v>
      </c>
      <c r="D25" s="138" t="s">
        <v>262</v>
      </c>
      <c r="E25" s="138" t="s">
        <v>262</v>
      </c>
      <c r="F25" s="339"/>
      <c r="G25" s="315"/>
    </row>
    <row r="26" spans="1:7" s="285" customFormat="1" ht="75.75" customHeight="1" x14ac:dyDescent="0.25">
      <c r="A26" s="138"/>
      <c r="B26" s="284" t="s">
        <v>21</v>
      </c>
      <c r="C26" s="156" t="s">
        <v>262</v>
      </c>
      <c r="D26" s="138" t="s">
        <v>262</v>
      </c>
      <c r="E26" s="138" t="s">
        <v>262</v>
      </c>
      <c r="F26" s="339" t="s">
        <v>262</v>
      </c>
      <c r="G26" s="315"/>
    </row>
    <row r="27" spans="1:7" s="285" customFormat="1" ht="18" customHeight="1" x14ac:dyDescent="0.25">
      <c r="A27" s="138"/>
      <c r="B27" s="283" t="s">
        <v>765</v>
      </c>
      <c r="C27" s="156" t="s">
        <v>262</v>
      </c>
      <c r="D27" s="138" t="s">
        <v>262</v>
      </c>
      <c r="E27" s="138" t="s">
        <v>262</v>
      </c>
      <c r="F27" s="339" t="s">
        <v>262</v>
      </c>
      <c r="G27" s="315"/>
    </row>
    <row r="28" spans="1:7" s="285" customFormat="1" ht="18" customHeight="1" x14ac:dyDescent="0.25">
      <c r="A28" s="286" t="s">
        <v>766</v>
      </c>
      <c r="B28" s="51"/>
      <c r="C28" s="138">
        <f>SUM(C24:C27)</f>
        <v>15000</v>
      </c>
      <c r="D28" s="138">
        <f>SUM(D24:D27)</f>
        <v>0</v>
      </c>
      <c r="E28" s="138">
        <f>SUM(E24:E27)</f>
        <v>0</v>
      </c>
      <c r="F28" s="339">
        <f>SUM(F24:F27)</f>
        <v>0</v>
      </c>
      <c r="G28" s="315"/>
    </row>
    <row r="29" spans="1:7" s="285" customFormat="1" ht="18" customHeight="1" x14ac:dyDescent="0.25">
      <c r="A29" s="483" t="s">
        <v>794</v>
      </c>
      <c r="B29" s="483"/>
      <c r="C29" s="483"/>
      <c r="D29" s="483"/>
      <c r="E29" s="483"/>
      <c r="F29" s="480"/>
      <c r="G29" s="315"/>
    </row>
    <row r="30" spans="1:7" s="285" customFormat="1" ht="34.5" customHeight="1" x14ac:dyDescent="0.25">
      <c r="A30" s="138"/>
      <c r="B30" s="283" t="s">
        <v>19</v>
      </c>
      <c r="C30" s="156">
        <v>12000</v>
      </c>
      <c r="D30" s="138" t="s">
        <v>262</v>
      </c>
      <c r="E30" s="138" t="s">
        <v>262</v>
      </c>
      <c r="F30" s="339" t="s">
        <v>262</v>
      </c>
      <c r="G30" s="344" t="s">
        <v>858</v>
      </c>
    </row>
    <row r="31" spans="1:7" s="285" customFormat="1" ht="20.25" customHeight="1" x14ac:dyDescent="0.25">
      <c r="A31" s="138"/>
      <c r="B31" s="283" t="s">
        <v>20</v>
      </c>
      <c r="C31" s="156" t="s">
        <v>262</v>
      </c>
      <c r="D31" s="138" t="s">
        <v>262</v>
      </c>
      <c r="E31" s="138" t="s">
        <v>262</v>
      </c>
      <c r="F31" s="339" t="s">
        <v>262</v>
      </c>
      <c r="G31" s="315"/>
    </row>
    <row r="32" spans="1:7" s="285" customFormat="1" ht="78" customHeight="1" x14ac:dyDescent="0.25">
      <c r="A32" s="138"/>
      <c r="B32" s="284" t="s">
        <v>21</v>
      </c>
      <c r="C32" s="156" t="s">
        <v>262</v>
      </c>
      <c r="D32" s="138" t="s">
        <v>262</v>
      </c>
      <c r="E32" s="138" t="s">
        <v>262</v>
      </c>
      <c r="F32" s="339" t="s">
        <v>262</v>
      </c>
      <c r="G32" s="315"/>
    </row>
    <row r="33" spans="1:7" s="285" customFormat="1" ht="18.75" customHeight="1" x14ac:dyDescent="0.25">
      <c r="A33" s="138"/>
      <c r="B33" s="283" t="s">
        <v>765</v>
      </c>
      <c r="C33" s="156" t="s">
        <v>262</v>
      </c>
      <c r="D33" s="138" t="s">
        <v>262</v>
      </c>
      <c r="E33" s="138" t="s">
        <v>262</v>
      </c>
      <c r="F33" s="339" t="s">
        <v>262</v>
      </c>
      <c r="G33" s="315"/>
    </row>
    <row r="34" spans="1:7" s="285" customFormat="1" ht="36" customHeight="1" x14ac:dyDescent="0.25">
      <c r="A34" s="286" t="s">
        <v>766</v>
      </c>
      <c r="B34" s="51"/>
      <c r="C34" s="138">
        <f>SUM(C30:C33)</f>
        <v>12000</v>
      </c>
      <c r="D34" s="138">
        <f>SUM(D30:D33)</f>
        <v>0</v>
      </c>
      <c r="E34" s="138">
        <f>SUM(E30:E33)</f>
        <v>0</v>
      </c>
      <c r="F34" s="339">
        <f>SUM(F30:F33)</f>
        <v>0</v>
      </c>
      <c r="G34" s="315"/>
    </row>
    <row r="35" spans="1:7" ht="18.75" x14ac:dyDescent="0.25">
      <c r="A35" s="483" t="s">
        <v>769</v>
      </c>
      <c r="B35" s="483"/>
      <c r="C35" s="483"/>
      <c r="D35" s="483"/>
      <c r="E35" s="483"/>
      <c r="F35" s="480"/>
      <c r="G35" s="315"/>
    </row>
    <row r="36" spans="1:7" s="285" customFormat="1" ht="18.75" x14ac:dyDescent="0.25">
      <c r="A36" s="138"/>
      <c r="B36" s="283" t="s">
        <v>19</v>
      </c>
      <c r="C36" s="156" t="s">
        <v>262</v>
      </c>
      <c r="D36" s="138" t="s">
        <v>262</v>
      </c>
      <c r="E36" s="138" t="s">
        <v>262</v>
      </c>
      <c r="F36" s="339" t="s">
        <v>262</v>
      </c>
      <c r="G36" s="315"/>
    </row>
    <row r="37" spans="1:7" s="285" customFormat="1" ht="63" x14ac:dyDescent="0.25">
      <c r="A37" s="138"/>
      <c r="B37" s="283" t="s">
        <v>20</v>
      </c>
      <c r="C37" s="156">
        <v>3000</v>
      </c>
      <c r="D37" s="138" t="s">
        <v>262</v>
      </c>
      <c r="E37" s="138" t="s">
        <v>262</v>
      </c>
      <c r="F37" s="339" t="s">
        <v>262</v>
      </c>
      <c r="G37" s="347" t="s">
        <v>859</v>
      </c>
    </row>
    <row r="38" spans="1:7" s="285" customFormat="1" ht="75" x14ac:dyDescent="0.25">
      <c r="A38" s="138"/>
      <c r="B38" s="284" t="s">
        <v>21</v>
      </c>
      <c r="C38" s="156" t="s">
        <v>262</v>
      </c>
      <c r="D38" s="138" t="s">
        <v>262</v>
      </c>
      <c r="E38" s="138" t="s">
        <v>262</v>
      </c>
      <c r="F38" s="339" t="s">
        <v>262</v>
      </c>
      <c r="G38" s="345"/>
    </row>
    <row r="39" spans="1:7" s="285" customFormat="1" ht="18.75" x14ac:dyDescent="0.25">
      <c r="A39" s="138"/>
      <c r="B39" s="283" t="s">
        <v>765</v>
      </c>
      <c r="C39" s="156" t="s">
        <v>262</v>
      </c>
      <c r="D39" s="138" t="s">
        <v>262</v>
      </c>
      <c r="E39" s="138" t="s">
        <v>262</v>
      </c>
      <c r="F39" s="339" t="s">
        <v>262</v>
      </c>
      <c r="G39" s="345"/>
    </row>
    <row r="40" spans="1:7" s="285" customFormat="1" ht="37.5" x14ac:dyDescent="0.25">
      <c r="A40" s="286" t="s">
        <v>766</v>
      </c>
      <c r="B40" s="51"/>
      <c r="C40" s="138">
        <f>SUM(C36:C39)</f>
        <v>3000</v>
      </c>
      <c r="D40" s="138">
        <f>SUM(D36:D39)</f>
        <v>0</v>
      </c>
      <c r="E40" s="138">
        <f>SUM(E36:E39)</f>
        <v>0</v>
      </c>
      <c r="F40" s="339">
        <f>SUM(F36:F39)</f>
        <v>0</v>
      </c>
      <c r="G40" s="315"/>
    </row>
    <row r="41" spans="1:7" s="285" customFormat="1" ht="18.75" x14ac:dyDescent="0.25">
      <c r="A41" s="483" t="s">
        <v>770</v>
      </c>
      <c r="B41" s="483"/>
      <c r="C41" s="483"/>
      <c r="D41" s="483"/>
      <c r="E41" s="483"/>
      <c r="F41" s="480"/>
      <c r="G41" s="315"/>
    </row>
    <row r="42" spans="1:7" s="285" customFormat="1" ht="18.75" x14ac:dyDescent="0.25">
      <c r="A42" s="138"/>
      <c r="B42" s="283" t="s">
        <v>19</v>
      </c>
      <c r="C42" s="156" t="s">
        <v>262</v>
      </c>
      <c r="D42" s="138" t="s">
        <v>262</v>
      </c>
      <c r="E42" s="138" t="s">
        <v>262</v>
      </c>
      <c r="F42" s="339" t="s">
        <v>262</v>
      </c>
      <c r="G42" s="315"/>
    </row>
    <row r="43" spans="1:7" s="285" customFormat="1" ht="180" customHeight="1" x14ac:dyDescent="0.25">
      <c r="A43" s="138"/>
      <c r="B43" s="283" t="s">
        <v>20</v>
      </c>
      <c r="C43" s="199">
        <v>13500</v>
      </c>
      <c r="D43" s="138" t="s">
        <v>262</v>
      </c>
      <c r="E43" s="138" t="s">
        <v>262</v>
      </c>
      <c r="F43" s="339">
        <v>56</v>
      </c>
      <c r="G43" s="344" t="s">
        <v>874</v>
      </c>
    </row>
    <row r="44" spans="1:7" s="285" customFormat="1" ht="75" x14ac:dyDescent="0.25">
      <c r="A44" s="138"/>
      <c r="B44" s="284" t="s">
        <v>21</v>
      </c>
      <c r="C44" s="156" t="s">
        <v>262</v>
      </c>
      <c r="D44" s="138" t="s">
        <v>262</v>
      </c>
      <c r="E44" s="138" t="s">
        <v>262</v>
      </c>
      <c r="F44" s="339" t="s">
        <v>262</v>
      </c>
      <c r="G44" s="315"/>
    </row>
    <row r="45" spans="1:7" s="285" customFormat="1" ht="18.75" x14ac:dyDescent="0.25">
      <c r="A45" s="138"/>
      <c r="B45" s="283" t="s">
        <v>765</v>
      </c>
      <c r="C45" s="156" t="s">
        <v>262</v>
      </c>
      <c r="D45" s="138" t="s">
        <v>262</v>
      </c>
      <c r="E45" s="138" t="s">
        <v>262</v>
      </c>
      <c r="F45" s="339" t="s">
        <v>262</v>
      </c>
      <c r="G45" s="315"/>
    </row>
    <row r="46" spans="1:7" s="285" customFormat="1" ht="37.5" x14ac:dyDescent="0.25">
      <c r="A46" s="286" t="s">
        <v>766</v>
      </c>
      <c r="B46" s="51"/>
      <c r="C46" s="138">
        <f>SUM(C42:C45)</f>
        <v>13500</v>
      </c>
      <c r="D46" s="138">
        <f>SUM(D42:D45)</f>
        <v>0</v>
      </c>
      <c r="E46" s="138">
        <f>SUM(E42:E45)</f>
        <v>0</v>
      </c>
      <c r="F46" s="339">
        <f>SUM(F42:F45)</f>
        <v>56</v>
      </c>
      <c r="G46" s="315"/>
    </row>
    <row r="47" spans="1:7" s="285" customFormat="1" ht="18.75" x14ac:dyDescent="0.25">
      <c r="A47" s="483" t="s">
        <v>771</v>
      </c>
      <c r="B47" s="483"/>
      <c r="C47" s="483"/>
      <c r="D47" s="483"/>
      <c r="E47" s="483"/>
      <c r="F47" s="480"/>
      <c r="G47" s="315"/>
    </row>
    <row r="48" spans="1:7" s="285" customFormat="1" ht="112.5" x14ac:dyDescent="0.25">
      <c r="A48" s="138"/>
      <c r="B48" s="283" t="s">
        <v>19</v>
      </c>
      <c r="C48" s="199">
        <v>5000</v>
      </c>
      <c r="D48" s="138" t="s">
        <v>262</v>
      </c>
      <c r="E48" s="138" t="s">
        <v>262</v>
      </c>
      <c r="F48" s="339" t="s">
        <v>262</v>
      </c>
      <c r="G48" s="315" t="s">
        <v>860</v>
      </c>
    </row>
    <row r="49" spans="1:7" s="285" customFormat="1" ht="18.75" x14ac:dyDescent="0.25">
      <c r="A49" s="138"/>
      <c r="B49" s="283" t="s">
        <v>20</v>
      </c>
      <c r="C49" s="156" t="s">
        <v>262</v>
      </c>
      <c r="D49" s="138" t="s">
        <v>262</v>
      </c>
      <c r="E49" s="138" t="s">
        <v>262</v>
      </c>
      <c r="F49" s="339" t="s">
        <v>262</v>
      </c>
      <c r="G49" s="315"/>
    </row>
    <row r="50" spans="1:7" ht="75" x14ac:dyDescent="0.25">
      <c r="A50" s="138"/>
      <c r="B50" s="284" t="s">
        <v>21</v>
      </c>
      <c r="C50" s="156" t="s">
        <v>262</v>
      </c>
      <c r="D50" s="138" t="s">
        <v>262</v>
      </c>
      <c r="E50" s="138" t="s">
        <v>262</v>
      </c>
      <c r="F50" s="339" t="s">
        <v>262</v>
      </c>
      <c r="G50" s="315"/>
    </row>
    <row r="51" spans="1:7" ht="18.75" x14ac:dyDescent="0.25">
      <c r="A51" s="138"/>
      <c r="B51" s="283" t="s">
        <v>765</v>
      </c>
      <c r="C51" s="156" t="s">
        <v>262</v>
      </c>
      <c r="D51" s="138" t="s">
        <v>262</v>
      </c>
      <c r="E51" s="138" t="s">
        <v>262</v>
      </c>
      <c r="F51" s="339" t="s">
        <v>262</v>
      </c>
      <c r="G51" s="315"/>
    </row>
    <row r="52" spans="1:7" ht="37.5" x14ac:dyDescent="0.25">
      <c r="A52" s="286" t="s">
        <v>766</v>
      </c>
      <c r="B52" s="51"/>
      <c r="C52" s="138">
        <f>SUM(C48:C51)</f>
        <v>5000</v>
      </c>
      <c r="D52" s="138">
        <f>SUM(D48:D51)</f>
        <v>0</v>
      </c>
      <c r="E52" s="138">
        <f>SUM(E48:E51)</f>
        <v>0</v>
      </c>
      <c r="F52" s="339">
        <f>SUM(F48:F51)</f>
        <v>0</v>
      </c>
      <c r="G52" s="315"/>
    </row>
    <row r="53" spans="1:7" s="285" customFormat="1" ht="18.75" x14ac:dyDescent="0.25">
      <c r="A53" s="483" t="s">
        <v>772</v>
      </c>
      <c r="B53" s="483"/>
      <c r="C53" s="483"/>
      <c r="D53" s="483"/>
      <c r="E53" s="483"/>
      <c r="F53" s="480"/>
      <c r="G53" s="315"/>
    </row>
    <row r="54" spans="1:7" s="285" customFormat="1" ht="18.75" x14ac:dyDescent="0.25">
      <c r="A54" s="138"/>
      <c r="B54" s="283" t="s">
        <v>19</v>
      </c>
      <c r="C54" s="156" t="s">
        <v>262</v>
      </c>
      <c r="D54" s="138" t="s">
        <v>262</v>
      </c>
      <c r="E54" s="138" t="s">
        <v>262</v>
      </c>
      <c r="F54" s="339" t="s">
        <v>262</v>
      </c>
      <c r="G54" s="315"/>
    </row>
    <row r="55" spans="1:7" s="285" customFormat="1" ht="112.5" x14ac:dyDescent="0.25">
      <c r="A55" s="138"/>
      <c r="B55" s="283" t="s">
        <v>20</v>
      </c>
      <c r="C55" s="156">
        <v>10000</v>
      </c>
      <c r="D55" s="138" t="s">
        <v>262</v>
      </c>
      <c r="E55" s="138" t="s">
        <v>262</v>
      </c>
      <c r="F55" s="339" t="s">
        <v>262</v>
      </c>
      <c r="G55" s="315" t="s">
        <v>861</v>
      </c>
    </row>
    <row r="56" spans="1:7" s="285" customFormat="1" ht="75" x14ac:dyDescent="0.25">
      <c r="A56" s="138"/>
      <c r="B56" s="284" t="s">
        <v>21</v>
      </c>
      <c r="C56" s="156" t="s">
        <v>262</v>
      </c>
      <c r="D56" s="138" t="s">
        <v>262</v>
      </c>
      <c r="E56" s="138" t="s">
        <v>262</v>
      </c>
      <c r="F56" s="339" t="s">
        <v>262</v>
      </c>
      <c r="G56" s="315"/>
    </row>
    <row r="57" spans="1:7" s="285" customFormat="1" ht="47.25" x14ac:dyDescent="0.25">
      <c r="A57" s="138"/>
      <c r="B57" s="283" t="s">
        <v>765</v>
      </c>
      <c r="C57" s="156" t="s">
        <v>872</v>
      </c>
      <c r="D57" s="138" t="s">
        <v>262</v>
      </c>
      <c r="E57" s="138" t="s">
        <v>262</v>
      </c>
      <c r="F57" s="339" t="s">
        <v>262</v>
      </c>
      <c r="G57" s="346" t="s">
        <v>868</v>
      </c>
    </row>
    <row r="58" spans="1:7" s="285" customFormat="1" ht="37.5" x14ac:dyDescent="0.25">
      <c r="A58" s="286" t="s">
        <v>766</v>
      </c>
      <c r="B58" s="51"/>
      <c r="C58" s="138">
        <f>SUM(C54:C57)</f>
        <v>10000</v>
      </c>
      <c r="D58" s="138">
        <f>SUM(D54:D57)</f>
        <v>0</v>
      </c>
      <c r="E58" s="138">
        <f>SUM(E54:E57)</f>
        <v>0</v>
      </c>
      <c r="F58" s="339">
        <f>SUM(F54:F57)</f>
        <v>0</v>
      </c>
      <c r="G58" s="345"/>
    </row>
    <row r="59" spans="1:7" s="285" customFormat="1" ht="18.75" x14ac:dyDescent="0.25">
      <c r="A59" s="483" t="s">
        <v>795</v>
      </c>
      <c r="B59" s="483"/>
      <c r="C59" s="483"/>
      <c r="D59" s="483"/>
      <c r="E59" s="483"/>
      <c r="F59" s="480"/>
      <c r="G59" s="315"/>
    </row>
    <row r="60" spans="1:7" s="285" customFormat="1" ht="243.75" x14ac:dyDescent="0.25">
      <c r="A60" s="138"/>
      <c r="B60" s="283" t="s">
        <v>19</v>
      </c>
      <c r="C60" s="156">
        <v>17200</v>
      </c>
      <c r="D60" s="138" t="s">
        <v>262</v>
      </c>
      <c r="E60" s="138" t="s">
        <v>262</v>
      </c>
      <c r="F60" s="339">
        <v>11.4</v>
      </c>
      <c r="G60" s="315" t="s">
        <v>862</v>
      </c>
    </row>
    <row r="61" spans="1:7" s="285" customFormat="1" ht="56.25" x14ac:dyDescent="0.25">
      <c r="A61" s="138"/>
      <c r="B61" s="283" t="s">
        <v>20</v>
      </c>
      <c r="C61" s="156">
        <v>7500</v>
      </c>
      <c r="D61" s="138" t="s">
        <v>262</v>
      </c>
      <c r="E61" s="138" t="s">
        <v>262</v>
      </c>
      <c r="F61" s="339" t="s">
        <v>262</v>
      </c>
      <c r="G61" s="315" t="s">
        <v>863</v>
      </c>
    </row>
    <row r="62" spans="1:7" s="285" customFormat="1" ht="75" x14ac:dyDescent="0.25">
      <c r="A62" s="138"/>
      <c r="B62" s="284" t="s">
        <v>21</v>
      </c>
      <c r="C62" s="156" t="s">
        <v>262</v>
      </c>
      <c r="D62" s="138" t="s">
        <v>262</v>
      </c>
      <c r="E62" s="138" t="s">
        <v>262</v>
      </c>
      <c r="F62" s="339" t="s">
        <v>262</v>
      </c>
      <c r="G62" s="315"/>
    </row>
    <row r="63" spans="1:7" s="285" customFormat="1" ht="18.75" x14ac:dyDescent="0.25">
      <c r="A63" s="138"/>
      <c r="B63" s="283" t="s">
        <v>765</v>
      </c>
      <c r="C63" s="156" t="s">
        <v>262</v>
      </c>
      <c r="D63" s="138" t="s">
        <v>262</v>
      </c>
      <c r="E63" s="138" t="s">
        <v>262</v>
      </c>
      <c r="F63" s="339" t="s">
        <v>262</v>
      </c>
      <c r="G63" s="315"/>
    </row>
    <row r="64" spans="1:7" s="285" customFormat="1" ht="37.5" x14ac:dyDescent="0.25">
      <c r="A64" s="286" t="s">
        <v>766</v>
      </c>
      <c r="B64" s="51"/>
      <c r="C64" s="138">
        <f>SUM(C60:C63)</f>
        <v>24700</v>
      </c>
      <c r="D64" s="138">
        <f>SUM(D60:D63)</f>
        <v>0</v>
      </c>
      <c r="E64" s="138">
        <f>SUM(E60:E63)</f>
        <v>0</v>
      </c>
      <c r="F64" s="339">
        <f>SUM(F60:F63)</f>
        <v>11.4</v>
      </c>
      <c r="G64" s="315"/>
    </row>
    <row r="65" spans="1:7" s="285" customFormat="1" ht="18.75" x14ac:dyDescent="0.25">
      <c r="A65" s="483" t="s">
        <v>796</v>
      </c>
      <c r="B65" s="483"/>
      <c r="C65" s="483"/>
      <c r="D65" s="483"/>
      <c r="E65" s="483"/>
      <c r="F65" s="480"/>
      <c r="G65" s="315"/>
    </row>
    <row r="66" spans="1:7" s="285" customFormat="1" ht="63" x14ac:dyDescent="0.25">
      <c r="A66" s="290"/>
      <c r="B66" s="283" t="s">
        <v>19</v>
      </c>
      <c r="C66" s="156" t="s">
        <v>262</v>
      </c>
      <c r="D66" s="290" t="s">
        <v>262</v>
      </c>
      <c r="E66" s="290" t="s">
        <v>262</v>
      </c>
      <c r="F66" s="339">
        <v>6</v>
      </c>
      <c r="G66" s="251" t="s">
        <v>864</v>
      </c>
    </row>
    <row r="67" spans="1:7" s="285" customFormat="1" ht="18.75" x14ac:dyDescent="0.25">
      <c r="A67" s="290"/>
      <c r="B67" s="283" t="s">
        <v>20</v>
      </c>
      <c r="C67" s="156">
        <v>1500</v>
      </c>
      <c r="D67" s="290" t="s">
        <v>262</v>
      </c>
      <c r="E67" s="290" t="s">
        <v>262</v>
      </c>
      <c r="F67" s="339" t="s">
        <v>262</v>
      </c>
      <c r="G67" s="350" t="s">
        <v>865</v>
      </c>
    </row>
    <row r="68" spans="1:7" s="285" customFormat="1" ht="75" x14ac:dyDescent="0.25">
      <c r="A68" s="290"/>
      <c r="B68" s="284" t="s">
        <v>21</v>
      </c>
      <c r="C68" s="156" t="s">
        <v>262</v>
      </c>
      <c r="D68" s="290" t="s">
        <v>262</v>
      </c>
      <c r="E68" s="290" t="s">
        <v>262</v>
      </c>
      <c r="F68" s="339" t="s">
        <v>262</v>
      </c>
      <c r="G68" s="348"/>
    </row>
    <row r="69" spans="1:7" s="285" customFormat="1" ht="18.75" x14ac:dyDescent="0.25">
      <c r="A69" s="290"/>
      <c r="B69" s="283" t="s">
        <v>765</v>
      </c>
      <c r="C69" s="156" t="s">
        <v>262</v>
      </c>
      <c r="D69" s="290" t="s">
        <v>262</v>
      </c>
      <c r="E69" s="290" t="s">
        <v>262</v>
      </c>
      <c r="F69" s="339" t="s">
        <v>262</v>
      </c>
      <c r="G69" s="348"/>
    </row>
    <row r="70" spans="1:7" s="285" customFormat="1" ht="37.5" x14ac:dyDescent="0.25">
      <c r="A70" s="286" t="s">
        <v>766</v>
      </c>
      <c r="B70" s="51"/>
      <c r="C70" s="290">
        <f>SUM(C66:C69)</f>
        <v>1500</v>
      </c>
      <c r="D70" s="290">
        <f>SUM(D66:D69)</f>
        <v>0</v>
      </c>
      <c r="E70" s="290">
        <f>SUM(E66:E69)</f>
        <v>0</v>
      </c>
      <c r="F70" s="339">
        <f>SUM(F66:F69)</f>
        <v>6</v>
      </c>
      <c r="G70" s="315"/>
    </row>
    <row r="71" spans="1:7" s="285" customFormat="1" ht="18.75" x14ac:dyDescent="0.25">
      <c r="A71" s="483" t="s">
        <v>773</v>
      </c>
      <c r="B71" s="483"/>
      <c r="C71" s="483"/>
      <c r="D71" s="483"/>
      <c r="E71" s="483"/>
      <c r="F71" s="480"/>
      <c r="G71" s="315"/>
    </row>
    <row r="72" spans="1:7" s="285" customFormat="1" ht="31.5" x14ac:dyDescent="0.25">
      <c r="A72" s="138"/>
      <c r="B72" s="283" t="s">
        <v>19</v>
      </c>
      <c r="C72" s="156">
        <v>2000</v>
      </c>
      <c r="D72" s="138" t="s">
        <v>262</v>
      </c>
      <c r="E72" s="138" t="s">
        <v>262</v>
      </c>
      <c r="F72" s="339" t="s">
        <v>262</v>
      </c>
      <c r="G72" s="349" t="s">
        <v>866</v>
      </c>
    </row>
    <row r="73" spans="1:7" s="285" customFormat="1" ht="18.75" x14ac:dyDescent="0.25">
      <c r="A73" s="138"/>
      <c r="B73" s="283" t="s">
        <v>20</v>
      </c>
      <c r="C73" s="156" t="s">
        <v>262</v>
      </c>
      <c r="D73" s="138" t="s">
        <v>262</v>
      </c>
      <c r="E73" s="138" t="s">
        <v>262</v>
      </c>
      <c r="F73" s="339" t="s">
        <v>262</v>
      </c>
      <c r="G73" s="315"/>
    </row>
    <row r="74" spans="1:7" s="285" customFormat="1" ht="75" x14ac:dyDescent="0.25">
      <c r="A74" s="138"/>
      <c r="B74" s="284" t="s">
        <v>21</v>
      </c>
      <c r="C74" s="156" t="s">
        <v>262</v>
      </c>
      <c r="D74" s="138" t="s">
        <v>262</v>
      </c>
      <c r="E74" s="138" t="s">
        <v>262</v>
      </c>
      <c r="F74" s="339" t="s">
        <v>262</v>
      </c>
      <c r="G74" s="315"/>
    </row>
    <row r="75" spans="1:7" s="285" customFormat="1" ht="18.75" x14ac:dyDescent="0.25">
      <c r="A75" s="138"/>
      <c r="B75" s="283" t="s">
        <v>765</v>
      </c>
      <c r="C75" s="156" t="s">
        <v>262</v>
      </c>
      <c r="D75" s="138" t="s">
        <v>262</v>
      </c>
      <c r="E75" s="138" t="s">
        <v>262</v>
      </c>
      <c r="F75" s="339" t="s">
        <v>262</v>
      </c>
      <c r="G75" s="315"/>
    </row>
    <row r="76" spans="1:7" s="285" customFormat="1" ht="37.5" x14ac:dyDescent="0.25">
      <c r="A76" s="286" t="s">
        <v>766</v>
      </c>
      <c r="B76" s="51"/>
      <c r="C76" s="138">
        <f>SUM(C72:C75)</f>
        <v>2000</v>
      </c>
      <c r="D76" s="138">
        <f>SUM(D72:D75)</f>
        <v>0</v>
      </c>
      <c r="E76" s="138">
        <f>SUM(E72:E75)</f>
        <v>0</v>
      </c>
      <c r="F76" s="339">
        <f>SUM(F72:F75)</f>
        <v>0</v>
      </c>
      <c r="G76" s="315"/>
    </row>
    <row r="77" spans="1:7" s="285" customFormat="1" ht="18.75" x14ac:dyDescent="0.25">
      <c r="A77" s="483" t="s">
        <v>774</v>
      </c>
      <c r="B77" s="483"/>
      <c r="C77" s="483"/>
      <c r="D77" s="483"/>
      <c r="E77" s="483"/>
      <c r="F77" s="480"/>
      <c r="G77" s="315"/>
    </row>
    <row r="78" spans="1:7" s="285" customFormat="1" ht="112.5" x14ac:dyDescent="0.25">
      <c r="A78" s="138"/>
      <c r="B78" s="283" t="s">
        <v>19</v>
      </c>
      <c r="C78" s="156">
        <v>4000</v>
      </c>
      <c r="D78" s="138" t="s">
        <v>262</v>
      </c>
      <c r="E78" s="138" t="s">
        <v>262</v>
      </c>
      <c r="F78" s="339">
        <v>5</v>
      </c>
      <c r="G78" s="315" t="s">
        <v>867</v>
      </c>
    </row>
    <row r="79" spans="1:7" s="285" customFormat="1" ht="18.75" x14ac:dyDescent="0.25">
      <c r="A79" s="138"/>
      <c r="B79" s="283" t="s">
        <v>20</v>
      </c>
      <c r="C79" s="156" t="s">
        <v>262</v>
      </c>
      <c r="D79" s="138" t="s">
        <v>262</v>
      </c>
      <c r="E79" s="138" t="s">
        <v>262</v>
      </c>
      <c r="F79" s="339" t="s">
        <v>262</v>
      </c>
      <c r="G79" s="315"/>
    </row>
    <row r="80" spans="1:7" s="285" customFormat="1" ht="75" x14ac:dyDescent="0.25">
      <c r="A80" s="138"/>
      <c r="B80" s="284" t="s">
        <v>21</v>
      </c>
      <c r="C80" s="156" t="s">
        <v>262</v>
      </c>
      <c r="D80" s="138" t="s">
        <v>262</v>
      </c>
      <c r="E80" s="138" t="s">
        <v>262</v>
      </c>
      <c r="F80" s="339" t="s">
        <v>262</v>
      </c>
      <c r="G80" s="315"/>
    </row>
    <row r="81" spans="1:7" s="285" customFormat="1" ht="18.75" x14ac:dyDescent="0.25">
      <c r="A81" s="138"/>
      <c r="B81" s="283" t="s">
        <v>765</v>
      </c>
      <c r="C81" s="156" t="s">
        <v>262</v>
      </c>
      <c r="D81" s="138" t="s">
        <v>262</v>
      </c>
      <c r="E81" s="138" t="s">
        <v>262</v>
      </c>
      <c r="F81" s="339" t="s">
        <v>262</v>
      </c>
      <c r="G81" s="315"/>
    </row>
    <row r="82" spans="1:7" s="285" customFormat="1" ht="37.5" x14ac:dyDescent="0.25">
      <c r="A82" s="286" t="s">
        <v>766</v>
      </c>
      <c r="B82" s="51"/>
      <c r="C82" s="138">
        <f>SUM(C78:C81)</f>
        <v>4000</v>
      </c>
      <c r="D82" s="138">
        <f>SUM(D78:D81)</f>
        <v>0</v>
      </c>
      <c r="E82" s="138">
        <f>SUM(E78:E81)</f>
        <v>0</v>
      </c>
      <c r="F82" s="339">
        <f>SUM(F78:F81)</f>
        <v>5</v>
      </c>
      <c r="G82" s="315"/>
    </row>
    <row r="83" spans="1:7" s="285" customFormat="1" ht="18.75" x14ac:dyDescent="0.25">
      <c r="A83" s="483" t="s">
        <v>775</v>
      </c>
      <c r="B83" s="483"/>
      <c r="C83" s="483"/>
      <c r="D83" s="483"/>
      <c r="E83" s="483"/>
      <c r="F83" s="480"/>
      <c r="G83" s="315"/>
    </row>
    <row r="84" spans="1:7" s="285" customFormat="1" ht="321" customHeight="1" x14ac:dyDescent="0.25">
      <c r="A84" s="138"/>
      <c r="B84" s="283" t="s">
        <v>19</v>
      </c>
      <c r="C84" s="199">
        <v>41000</v>
      </c>
      <c r="D84" s="138" t="s">
        <v>262</v>
      </c>
      <c r="E84" s="138" t="s">
        <v>262</v>
      </c>
      <c r="F84" s="339">
        <v>21.7</v>
      </c>
      <c r="G84" s="315" t="s">
        <v>869</v>
      </c>
    </row>
    <row r="85" spans="1:7" s="285" customFormat="1" ht="18.75" x14ac:dyDescent="0.25">
      <c r="A85" s="138"/>
      <c r="B85" s="283" t="s">
        <v>20</v>
      </c>
      <c r="C85" s="156" t="s">
        <v>262</v>
      </c>
      <c r="D85" s="138" t="s">
        <v>262</v>
      </c>
      <c r="E85" s="138" t="s">
        <v>262</v>
      </c>
      <c r="F85" s="339"/>
      <c r="G85" s="315"/>
    </row>
    <row r="86" spans="1:7" s="285" customFormat="1" ht="75" x14ac:dyDescent="0.25">
      <c r="A86" s="138"/>
      <c r="B86" s="284" t="s">
        <v>21</v>
      </c>
      <c r="C86" s="156" t="s">
        <v>262</v>
      </c>
      <c r="D86" s="138" t="s">
        <v>262</v>
      </c>
      <c r="E86" s="138" t="s">
        <v>262</v>
      </c>
      <c r="F86" s="339" t="s">
        <v>262</v>
      </c>
      <c r="G86" s="315"/>
    </row>
    <row r="87" spans="1:7" s="285" customFormat="1" ht="18.75" x14ac:dyDescent="0.25">
      <c r="A87" s="138"/>
      <c r="B87" s="283" t="s">
        <v>765</v>
      </c>
      <c r="C87" s="156" t="s">
        <v>262</v>
      </c>
      <c r="D87" s="138" t="s">
        <v>262</v>
      </c>
      <c r="E87" s="138" t="s">
        <v>262</v>
      </c>
      <c r="F87" s="339" t="s">
        <v>262</v>
      </c>
      <c r="G87" s="315"/>
    </row>
    <row r="88" spans="1:7" s="285" customFormat="1" ht="37.5" x14ac:dyDescent="0.25">
      <c r="A88" s="286" t="s">
        <v>766</v>
      </c>
      <c r="B88" s="51"/>
      <c r="C88" s="138">
        <f>SUM(C84:C87)</f>
        <v>41000</v>
      </c>
      <c r="D88" s="138">
        <f>SUM(D84:D87)</f>
        <v>0</v>
      </c>
      <c r="E88" s="138">
        <f>SUM(E84:E87)</f>
        <v>0</v>
      </c>
      <c r="F88" s="339">
        <f>SUM(F84:F87)</f>
        <v>21.7</v>
      </c>
      <c r="G88" s="315"/>
    </row>
    <row r="89" spans="1:7" s="285" customFormat="1" ht="18.75" x14ac:dyDescent="0.25">
      <c r="A89" s="483" t="s">
        <v>776</v>
      </c>
      <c r="B89" s="483"/>
      <c r="C89" s="483"/>
      <c r="D89" s="483"/>
      <c r="E89" s="483"/>
      <c r="F89" s="480"/>
      <c r="G89" s="315"/>
    </row>
    <row r="90" spans="1:7" s="285" customFormat="1" ht="37.5" x14ac:dyDescent="0.25">
      <c r="A90" s="138"/>
      <c r="B90" s="283" t="s">
        <v>19</v>
      </c>
      <c r="C90" s="156">
        <v>8000</v>
      </c>
      <c r="D90" s="138" t="s">
        <v>262</v>
      </c>
      <c r="E90" s="138" t="s">
        <v>262</v>
      </c>
      <c r="F90" s="339">
        <v>40</v>
      </c>
      <c r="G90" s="315" t="s">
        <v>870</v>
      </c>
    </row>
    <row r="91" spans="1:7" s="285" customFormat="1" ht="18.75" x14ac:dyDescent="0.25">
      <c r="A91" s="138"/>
      <c r="B91" s="283" t="s">
        <v>20</v>
      </c>
      <c r="C91" s="156" t="s">
        <v>262</v>
      </c>
      <c r="D91" s="138" t="s">
        <v>262</v>
      </c>
      <c r="E91" s="138" t="s">
        <v>262</v>
      </c>
      <c r="F91" s="339"/>
      <c r="G91" s="315"/>
    </row>
    <row r="92" spans="1:7" s="285" customFormat="1" ht="75" x14ac:dyDescent="0.25">
      <c r="A92" s="138"/>
      <c r="B92" s="284" t="s">
        <v>21</v>
      </c>
      <c r="C92" s="156" t="s">
        <v>262</v>
      </c>
      <c r="D92" s="138" t="s">
        <v>262</v>
      </c>
      <c r="E92" s="138" t="s">
        <v>262</v>
      </c>
      <c r="F92" s="339" t="s">
        <v>262</v>
      </c>
      <c r="G92" s="315"/>
    </row>
    <row r="93" spans="1:7" s="285" customFormat="1" ht="18.75" x14ac:dyDescent="0.25">
      <c r="A93" s="138"/>
      <c r="B93" s="283" t="s">
        <v>765</v>
      </c>
      <c r="C93" s="156" t="s">
        <v>262</v>
      </c>
      <c r="D93" s="138" t="s">
        <v>262</v>
      </c>
      <c r="E93" s="138" t="s">
        <v>262</v>
      </c>
      <c r="F93" s="339" t="s">
        <v>262</v>
      </c>
      <c r="G93" s="315"/>
    </row>
    <row r="94" spans="1:7" s="285" customFormat="1" ht="37.5" x14ac:dyDescent="0.25">
      <c r="A94" s="286" t="s">
        <v>766</v>
      </c>
      <c r="B94" s="51"/>
      <c r="C94" s="138">
        <f>SUM(C90:C93)</f>
        <v>8000</v>
      </c>
      <c r="D94" s="138">
        <f>SUM(D90:D93)</f>
        <v>0</v>
      </c>
      <c r="E94" s="138">
        <f>SUM(E90:E93)</f>
        <v>0</v>
      </c>
      <c r="F94" s="339">
        <f>SUM(F90:F93)</f>
        <v>40</v>
      </c>
      <c r="G94" s="315"/>
    </row>
    <row r="95" spans="1:7" s="285" customFormat="1" ht="18.75" x14ac:dyDescent="0.25">
      <c r="A95" s="483" t="s">
        <v>777</v>
      </c>
      <c r="B95" s="483"/>
      <c r="C95" s="483"/>
      <c r="D95" s="483"/>
      <c r="E95" s="483"/>
      <c r="F95" s="480"/>
      <c r="G95" s="315"/>
    </row>
    <row r="96" spans="1:7" s="285" customFormat="1" ht="18.75" x14ac:dyDescent="0.25">
      <c r="A96" s="138"/>
      <c r="B96" s="283" t="s">
        <v>19</v>
      </c>
      <c r="C96" s="156" t="s">
        <v>262</v>
      </c>
      <c r="D96" s="138" t="s">
        <v>262</v>
      </c>
      <c r="E96" s="138" t="s">
        <v>262</v>
      </c>
      <c r="F96" s="339"/>
      <c r="G96" s="315"/>
    </row>
    <row r="97" spans="1:7" s="285" customFormat="1" ht="97.5" customHeight="1" x14ac:dyDescent="0.25">
      <c r="A97" s="138"/>
      <c r="B97" s="283" t="s">
        <v>20</v>
      </c>
      <c r="C97" s="199">
        <v>23000</v>
      </c>
      <c r="D97" s="138" t="s">
        <v>262</v>
      </c>
      <c r="E97" s="138" t="s">
        <v>262</v>
      </c>
      <c r="F97" s="339"/>
      <c r="G97" s="315" t="s">
        <v>871</v>
      </c>
    </row>
    <row r="98" spans="1:7" s="285" customFormat="1" ht="75" x14ac:dyDescent="0.25">
      <c r="A98" s="138"/>
      <c r="B98" s="284" t="s">
        <v>21</v>
      </c>
      <c r="C98" s="156" t="s">
        <v>262</v>
      </c>
      <c r="D98" s="138" t="s">
        <v>262</v>
      </c>
      <c r="E98" s="138" t="s">
        <v>262</v>
      </c>
      <c r="F98" s="339" t="s">
        <v>262</v>
      </c>
      <c r="G98" s="315"/>
    </row>
    <row r="99" spans="1:7" s="285" customFormat="1" ht="18.75" x14ac:dyDescent="0.25">
      <c r="A99" s="138"/>
      <c r="B99" s="283" t="s">
        <v>765</v>
      </c>
      <c r="C99" s="156" t="s">
        <v>262</v>
      </c>
      <c r="D99" s="138" t="s">
        <v>262</v>
      </c>
      <c r="E99" s="138" t="s">
        <v>262</v>
      </c>
      <c r="F99" s="339" t="s">
        <v>262</v>
      </c>
      <c r="G99" s="315"/>
    </row>
    <row r="100" spans="1:7" s="285" customFormat="1" ht="37.5" x14ac:dyDescent="0.25">
      <c r="A100" s="286" t="s">
        <v>766</v>
      </c>
      <c r="B100" s="51"/>
      <c r="C100" s="138">
        <f>SUM(C96:C99)</f>
        <v>23000</v>
      </c>
      <c r="D100" s="138">
        <f>SUM(D96:D99)</f>
        <v>0</v>
      </c>
      <c r="E100" s="138">
        <f>SUM(E96:E99)</f>
        <v>0</v>
      </c>
      <c r="F100" s="339">
        <f>SUM(F96:F99)</f>
        <v>0</v>
      </c>
      <c r="G100" s="315"/>
    </row>
    <row r="101" spans="1:7" ht="18.75" x14ac:dyDescent="0.25">
      <c r="A101" s="250"/>
      <c r="B101" s="292" t="s">
        <v>19</v>
      </c>
      <c r="C101" s="250">
        <f>C90+C84+C78+C60+C48+C30+C24+C18+C6+C72+C12</f>
        <v>141100</v>
      </c>
      <c r="D101" s="250"/>
      <c r="E101" s="250"/>
      <c r="F101" s="340">
        <v>84.1</v>
      </c>
      <c r="G101" s="315"/>
    </row>
    <row r="102" spans="1:7" s="285" customFormat="1" ht="18.75" x14ac:dyDescent="0.25">
      <c r="A102" s="250"/>
      <c r="B102" s="292" t="s">
        <v>20</v>
      </c>
      <c r="C102" s="250">
        <f>C97+C67+C61+C55+C43+C7+C37</f>
        <v>60100</v>
      </c>
      <c r="D102" s="250"/>
      <c r="E102" s="250"/>
      <c r="F102" s="340">
        <v>56</v>
      </c>
      <c r="G102" s="315"/>
    </row>
    <row r="103" spans="1:7" s="285" customFormat="1" ht="75" x14ac:dyDescent="0.25">
      <c r="A103" s="250"/>
      <c r="B103" s="293" t="s">
        <v>21</v>
      </c>
      <c r="C103" s="250"/>
      <c r="D103" s="250"/>
      <c r="E103" s="250"/>
      <c r="F103" s="340"/>
      <c r="G103" s="315"/>
    </row>
    <row r="104" spans="1:7" s="285" customFormat="1" ht="18.75" x14ac:dyDescent="0.25">
      <c r="A104" s="250"/>
      <c r="B104" s="292" t="s">
        <v>765</v>
      </c>
      <c r="C104" s="250">
        <v>3000</v>
      </c>
      <c r="D104" s="250"/>
      <c r="E104" s="250"/>
      <c r="F104" s="340"/>
      <c r="G104" s="315"/>
    </row>
    <row r="105" spans="1:7" ht="18.75" x14ac:dyDescent="0.25">
      <c r="A105" s="294" t="s">
        <v>220</v>
      </c>
      <c r="B105" s="294"/>
      <c r="C105" s="250">
        <f>C100+C94+C88+C82+C76+C70+C64+C58+C52+C46+C40+C34+C28+C22+C16+C10</f>
        <v>201200</v>
      </c>
      <c r="D105" s="250">
        <f>D100+D94+D88+D82+D76+D70+D64+D58+D52+D46+D40+D34+D28+D22+D16+D10</f>
        <v>0</v>
      </c>
      <c r="E105" s="250">
        <f>E100+E94+E88+E82+E76+E70+E64+E58+E52+E46+E40+E34+E28+E22+E16+E10</f>
        <v>0</v>
      </c>
      <c r="F105" s="340">
        <f>F100+F94+F88+F82+F76+F70+F64+F58+F52+F46+F40+F34+F28+F22+F16+F10</f>
        <v>140.10000000000002</v>
      </c>
      <c r="G105" s="315"/>
    </row>
    <row r="106" spans="1:7" x14ac:dyDescent="0.25">
      <c r="A106" t="s">
        <v>873</v>
      </c>
    </row>
    <row r="108" spans="1:7" ht="15.75" x14ac:dyDescent="0.25">
      <c r="B108" s="54" t="s">
        <v>79</v>
      </c>
      <c r="C108" s="362" t="s">
        <v>430</v>
      </c>
      <c r="D108" s="362"/>
      <c r="E108" s="56"/>
      <c r="F108" s="60"/>
    </row>
    <row r="109" spans="1:7" ht="15.75" x14ac:dyDescent="0.25">
      <c r="B109" s="54" t="s">
        <v>80</v>
      </c>
      <c r="C109" s="377" t="s">
        <v>81</v>
      </c>
      <c r="D109" s="377"/>
      <c r="E109" s="56"/>
      <c r="F109" s="134" t="s">
        <v>78</v>
      </c>
    </row>
    <row r="110" spans="1:7" ht="15.75" x14ac:dyDescent="0.25">
      <c r="B110" s="54"/>
      <c r="C110" s="56"/>
      <c r="D110" s="56"/>
      <c r="E110" s="56"/>
      <c r="F110" s="56"/>
    </row>
    <row r="111" spans="1:7" ht="15.75" x14ac:dyDescent="0.25">
      <c r="B111" s="54" t="s">
        <v>74</v>
      </c>
      <c r="C111" s="60" t="s">
        <v>442</v>
      </c>
      <c r="D111" s="60"/>
      <c r="E111" s="57" t="s">
        <v>589</v>
      </c>
      <c r="F111" s="60"/>
    </row>
    <row r="112" spans="1:7" ht="15.75" x14ac:dyDescent="0.25">
      <c r="B112" s="54" t="s">
        <v>75</v>
      </c>
      <c r="C112" s="372" t="s">
        <v>82</v>
      </c>
      <c r="D112" s="372"/>
      <c r="E112" s="108" t="s">
        <v>84</v>
      </c>
      <c r="F112" s="134" t="s">
        <v>78</v>
      </c>
    </row>
    <row r="113" spans="2:6" ht="15.75" x14ac:dyDescent="0.25">
      <c r="B113" s="54" t="s">
        <v>85</v>
      </c>
      <c r="C113" s="56"/>
      <c r="D113" s="56"/>
      <c r="E113" s="56"/>
      <c r="F113" s="56"/>
    </row>
    <row r="114" spans="2:6" ht="15.75" x14ac:dyDescent="0.25">
      <c r="B114" s="54"/>
      <c r="C114" s="383" t="s">
        <v>223</v>
      </c>
      <c r="D114" s="383"/>
      <c r="E114" s="56"/>
      <c r="F114" s="60" t="s">
        <v>654</v>
      </c>
    </row>
    <row r="115" spans="2:6" ht="15.75" x14ac:dyDescent="0.25">
      <c r="B115" s="54"/>
      <c r="C115" s="133" t="s">
        <v>87</v>
      </c>
      <c r="D115" s="133"/>
      <c r="E115" s="56"/>
      <c r="F115" s="111" t="s">
        <v>88</v>
      </c>
    </row>
  </sheetData>
  <mergeCells count="21">
    <mergeCell ref="C109:D109"/>
    <mergeCell ref="A83:F83"/>
    <mergeCell ref="A71:F71"/>
    <mergeCell ref="C112:D112"/>
    <mergeCell ref="C114:D114"/>
    <mergeCell ref="A89:F89"/>
    <mergeCell ref="A95:F95"/>
    <mergeCell ref="A77:F77"/>
    <mergeCell ref="A2:G2"/>
    <mergeCell ref="A5:G5"/>
    <mergeCell ref="A23:F23"/>
    <mergeCell ref="A29:F29"/>
    <mergeCell ref="C108:D108"/>
    <mergeCell ref="A11:F11"/>
    <mergeCell ref="A17:F17"/>
    <mergeCell ref="A35:F35"/>
    <mergeCell ref="A41:F41"/>
    <mergeCell ref="A47:F47"/>
    <mergeCell ref="A53:F53"/>
    <mergeCell ref="A59:F59"/>
    <mergeCell ref="A65:F65"/>
  </mergeCells>
  <printOptions horizontalCentered="1"/>
  <pageMargins left="0.70866141732283472" right="0.70866141732283472" top="0.74803149606299213" bottom="0.74803149606299213" header="0.31496062992125984" footer="0.31496062992125984"/>
  <pageSetup paperSize="9" scale="7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85" zoomScaleNormal="85" workbookViewId="0">
      <selection activeCell="F10" sqref="F10"/>
    </sheetView>
  </sheetViews>
  <sheetFormatPr defaultRowHeight="15" x14ac:dyDescent="0.25"/>
  <cols>
    <col min="1" max="1" width="6" customWidth="1"/>
    <col min="2" max="2" width="44.5703125" customWidth="1"/>
    <col min="3" max="3" width="18.85546875" customWidth="1"/>
    <col min="4" max="4" width="30.85546875" customWidth="1"/>
    <col min="5" max="8" width="17.28515625" customWidth="1"/>
  </cols>
  <sheetData>
    <row r="1" spans="1:8" ht="18.75" x14ac:dyDescent="0.3">
      <c r="H1" s="276" t="s">
        <v>753</v>
      </c>
    </row>
    <row r="3" spans="1:8" x14ac:dyDescent="0.25">
      <c r="A3" s="484" t="s">
        <v>662</v>
      </c>
      <c r="B3" s="484"/>
      <c r="C3" s="484"/>
      <c r="D3" s="484"/>
      <c r="E3" s="484"/>
      <c r="F3" s="484"/>
      <c r="G3" s="484"/>
      <c r="H3" s="484"/>
    </row>
    <row r="4" spans="1:8" x14ac:dyDescent="0.25">
      <c r="A4" s="485"/>
      <c r="B4" s="485"/>
      <c r="C4" s="485"/>
      <c r="D4" s="485"/>
      <c r="E4" s="485"/>
      <c r="F4" s="485"/>
      <c r="G4" s="485"/>
      <c r="H4" s="485"/>
    </row>
    <row r="5" spans="1:8" ht="37.5" x14ac:dyDescent="0.25">
      <c r="A5" s="277" t="s">
        <v>90</v>
      </c>
      <c r="B5" s="443" t="s">
        <v>663</v>
      </c>
      <c r="C5" s="443"/>
      <c r="D5" s="443"/>
      <c r="E5" s="273" t="s">
        <v>754</v>
      </c>
      <c r="F5" s="273" t="s">
        <v>664</v>
      </c>
      <c r="G5" s="273" t="s">
        <v>665</v>
      </c>
      <c r="H5" s="273" t="s">
        <v>756</v>
      </c>
    </row>
    <row r="6" spans="1:8" ht="18.75" x14ac:dyDescent="0.25">
      <c r="A6" s="273">
        <v>1</v>
      </c>
      <c r="B6" s="486" t="s">
        <v>666</v>
      </c>
      <c r="C6" s="486"/>
      <c r="D6" s="486"/>
      <c r="E6" s="273" t="s">
        <v>667</v>
      </c>
      <c r="F6" s="273">
        <v>22</v>
      </c>
      <c r="G6" s="273">
        <v>22</v>
      </c>
      <c r="H6" s="273">
        <v>100</v>
      </c>
    </row>
    <row r="7" spans="1:8" ht="18.75" x14ac:dyDescent="0.25">
      <c r="A7" s="443">
        <v>2</v>
      </c>
      <c r="B7" s="486" t="s">
        <v>757</v>
      </c>
      <c r="C7" s="486"/>
      <c r="D7" s="486"/>
      <c r="E7" s="273" t="s">
        <v>668</v>
      </c>
      <c r="F7" s="273">
        <v>23038.1</v>
      </c>
      <c r="G7" s="273">
        <v>23038.1</v>
      </c>
      <c r="H7" s="273">
        <v>100</v>
      </c>
    </row>
    <row r="8" spans="1:8" ht="18.75" x14ac:dyDescent="0.25">
      <c r="A8" s="443"/>
      <c r="B8" s="486" t="s">
        <v>758</v>
      </c>
      <c r="C8" s="486"/>
      <c r="D8" s="486"/>
      <c r="E8" s="273" t="s">
        <v>668</v>
      </c>
      <c r="F8" s="273">
        <v>18038.099999999999</v>
      </c>
      <c r="G8" s="273">
        <v>18038.099999999999</v>
      </c>
      <c r="H8" s="273">
        <v>100</v>
      </c>
    </row>
    <row r="9" spans="1:8" ht="18.75" x14ac:dyDescent="0.25">
      <c r="A9" s="443"/>
      <c r="B9" s="486" t="s">
        <v>759</v>
      </c>
      <c r="C9" s="486"/>
      <c r="D9" s="486"/>
      <c r="E9" s="273" t="s">
        <v>668</v>
      </c>
      <c r="F9" s="273">
        <v>5000</v>
      </c>
      <c r="G9" s="273">
        <v>5000</v>
      </c>
      <c r="H9" s="273">
        <v>100</v>
      </c>
    </row>
    <row r="10" spans="1:8" ht="18.75" x14ac:dyDescent="0.25">
      <c r="A10" s="273">
        <v>3</v>
      </c>
      <c r="B10" s="487" t="s">
        <v>755</v>
      </c>
      <c r="C10" s="487"/>
      <c r="D10" s="487"/>
      <c r="E10" s="273" t="s">
        <v>131</v>
      </c>
      <c r="F10" s="273">
        <v>18</v>
      </c>
      <c r="G10" s="273">
        <v>18</v>
      </c>
      <c r="H10" s="273">
        <v>100</v>
      </c>
    </row>
    <row r="11" spans="1:8" ht="18.75" x14ac:dyDescent="0.25">
      <c r="A11" s="443">
        <v>4</v>
      </c>
      <c r="B11" s="488" t="s">
        <v>669</v>
      </c>
      <c r="C11" s="488"/>
      <c r="D11" s="488"/>
      <c r="E11" s="488"/>
      <c r="F11" s="488"/>
      <c r="G11" s="488"/>
      <c r="H11" s="488"/>
    </row>
    <row r="12" spans="1:8" ht="18.75" x14ac:dyDescent="0.25">
      <c r="A12" s="443"/>
      <c r="B12" s="487" t="s">
        <v>760</v>
      </c>
      <c r="C12" s="487"/>
      <c r="D12" s="487"/>
      <c r="E12" s="273" t="s">
        <v>670</v>
      </c>
      <c r="F12" s="273">
        <v>50</v>
      </c>
      <c r="G12" s="273">
        <v>50</v>
      </c>
      <c r="H12" s="273">
        <v>100</v>
      </c>
    </row>
    <row r="13" spans="1:8" ht="18.75" x14ac:dyDescent="0.25">
      <c r="A13" s="443"/>
      <c r="B13" s="486" t="s">
        <v>671</v>
      </c>
      <c r="C13" s="486"/>
      <c r="D13" s="486"/>
      <c r="E13" s="273" t="s">
        <v>670</v>
      </c>
      <c r="F13" s="273">
        <v>215</v>
      </c>
      <c r="G13" s="273">
        <v>215</v>
      </c>
      <c r="H13" s="273">
        <v>100</v>
      </c>
    </row>
    <row r="14" spans="1:8" ht="18.75" x14ac:dyDescent="0.25">
      <c r="A14" s="443"/>
      <c r="B14" s="486"/>
      <c r="C14" s="486"/>
      <c r="D14" s="486"/>
      <c r="E14" s="273" t="s">
        <v>672</v>
      </c>
      <c r="F14" s="273">
        <v>2005</v>
      </c>
      <c r="G14" s="273">
        <v>2005</v>
      </c>
      <c r="H14" s="273">
        <v>100</v>
      </c>
    </row>
    <row r="15" spans="1:8" ht="18.75" x14ac:dyDescent="0.25">
      <c r="A15" s="443"/>
      <c r="B15" s="486" t="s">
        <v>673</v>
      </c>
      <c r="C15" s="486"/>
      <c r="D15" s="486"/>
      <c r="E15" s="273" t="s">
        <v>670</v>
      </c>
      <c r="F15" s="273" t="s">
        <v>262</v>
      </c>
      <c r="G15" s="273" t="s">
        <v>262</v>
      </c>
      <c r="H15" s="273" t="s">
        <v>262</v>
      </c>
    </row>
    <row r="16" spans="1:8" ht="18.75" x14ac:dyDescent="0.25">
      <c r="A16" s="443"/>
      <c r="B16" s="486"/>
      <c r="C16" s="486"/>
      <c r="D16" s="486"/>
      <c r="E16" s="273" t="s">
        <v>672</v>
      </c>
      <c r="F16" s="273" t="s">
        <v>262</v>
      </c>
      <c r="G16" s="273" t="s">
        <v>262</v>
      </c>
      <c r="H16" s="273" t="s">
        <v>262</v>
      </c>
    </row>
    <row r="17" spans="1:8" ht="18.75" x14ac:dyDescent="0.25">
      <c r="A17" s="273">
        <v>5</v>
      </c>
      <c r="B17" s="486" t="s">
        <v>674</v>
      </c>
      <c r="C17" s="486"/>
      <c r="D17" s="486"/>
      <c r="E17" s="273" t="s">
        <v>667</v>
      </c>
      <c r="F17" s="273">
        <v>23</v>
      </c>
      <c r="G17" s="273">
        <v>23</v>
      </c>
      <c r="H17" s="273">
        <v>100</v>
      </c>
    </row>
    <row r="18" spans="1:8" ht="54.75" customHeight="1" x14ac:dyDescent="0.25">
      <c r="A18" s="273">
        <v>6</v>
      </c>
      <c r="B18" s="487" t="s">
        <v>761</v>
      </c>
      <c r="C18" s="487"/>
      <c r="D18" s="487"/>
      <c r="E18" s="273" t="s">
        <v>670</v>
      </c>
      <c r="F18" s="273">
        <v>1</v>
      </c>
      <c r="G18" s="273">
        <v>1</v>
      </c>
      <c r="H18" s="273">
        <v>100</v>
      </c>
    </row>
    <row r="19" spans="1:8" ht="39" customHeight="1" x14ac:dyDescent="0.25">
      <c r="A19" s="273">
        <v>7</v>
      </c>
      <c r="B19" s="487" t="s">
        <v>762</v>
      </c>
      <c r="C19" s="487"/>
      <c r="D19" s="487"/>
      <c r="E19" s="273" t="s">
        <v>670</v>
      </c>
      <c r="F19" s="273" t="s">
        <v>262</v>
      </c>
      <c r="G19" s="273" t="s">
        <v>262</v>
      </c>
      <c r="H19" s="273" t="s">
        <v>262</v>
      </c>
    </row>
    <row r="20" spans="1:8" ht="21" customHeight="1" x14ac:dyDescent="0.25">
      <c r="A20" s="273">
        <v>8</v>
      </c>
      <c r="B20" s="486" t="s">
        <v>675</v>
      </c>
      <c r="C20" s="486"/>
      <c r="D20" s="486"/>
      <c r="E20" s="273" t="s">
        <v>670</v>
      </c>
      <c r="F20" s="273">
        <v>4</v>
      </c>
      <c r="G20" s="273">
        <v>4</v>
      </c>
      <c r="H20" s="273">
        <v>100</v>
      </c>
    </row>
    <row r="22" spans="1:8" ht="15.75" x14ac:dyDescent="0.25">
      <c r="B22" s="4" t="s">
        <v>79</v>
      </c>
      <c r="C22" s="362" t="s">
        <v>430</v>
      </c>
      <c r="D22" s="362"/>
      <c r="E22" s="18"/>
      <c r="F22" s="271"/>
    </row>
    <row r="23" spans="1:8" ht="15.75" x14ac:dyDescent="0.25">
      <c r="B23" s="4" t="s">
        <v>80</v>
      </c>
      <c r="C23" s="428" t="s">
        <v>81</v>
      </c>
      <c r="D23" s="428"/>
      <c r="E23" s="18"/>
      <c r="H23" s="270" t="s">
        <v>78</v>
      </c>
    </row>
    <row r="24" spans="1:8" ht="15.75" x14ac:dyDescent="0.25">
      <c r="B24" s="4"/>
      <c r="C24" s="18"/>
      <c r="D24" s="18"/>
      <c r="E24" s="18"/>
      <c r="F24" s="18"/>
    </row>
    <row r="25" spans="1:8" ht="15.75" x14ac:dyDescent="0.25">
      <c r="B25" s="4" t="s">
        <v>74</v>
      </c>
      <c r="C25" s="291" t="s">
        <v>442</v>
      </c>
      <c r="D25" s="291"/>
      <c r="E25" s="23"/>
      <c r="F25" s="57" t="s">
        <v>589</v>
      </c>
      <c r="G25" s="278"/>
    </row>
    <row r="26" spans="1:8" ht="15.75" x14ac:dyDescent="0.25">
      <c r="B26" s="4" t="s">
        <v>75</v>
      </c>
      <c r="C26" s="417" t="s">
        <v>82</v>
      </c>
      <c r="D26" s="417"/>
      <c r="F26" s="272" t="s">
        <v>84</v>
      </c>
      <c r="H26" s="270" t="s">
        <v>78</v>
      </c>
    </row>
    <row r="27" spans="1:8" ht="15.75" x14ac:dyDescent="0.25">
      <c r="B27" s="4" t="s">
        <v>85</v>
      </c>
      <c r="C27" s="18"/>
      <c r="D27" s="18"/>
      <c r="E27" s="18"/>
      <c r="F27" s="18"/>
    </row>
    <row r="28" spans="1:8" ht="15.75" x14ac:dyDescent="0.25">
      <c r="B28" s="4"/>
      <c r="C28" s="383" t="s">
        <v>223</v>
      </c>
      <c r="D28" s="383"/>
      <c r="E28" s="279"/>
      <c r="F28" s="271"/>
      <c r="G28" s="362" t="s">
        <v>654</v>
      </c>
      <c r="H28" s="362"/>
    </row>
    <row r="29" spans="1:8" ht="15.75" x14ac:dyDescent="0.25">
      <c r="B29" s="4"/>
      <c r="C29" s="489" t="s">
        <v>148</v>
      </c>
      <c r="D29" s="489"/>
      <c r="E29" s="489"/>
      <c r="G29" s="280"/>
      <c r="H29" s="281" t="s">
        <v>88</v>
      </c>
    </row>
  </sheetData>
  <mergeCells count="23">
    <mergeCell ref="C29:E29"/>
    <mergeCell ref="B17:D17"/>
    <mergeCell ref="B18:D18"/>
    <mergeCell ref="B19:D19"/>
    <mergeCell ref="B20:D20"/>
    <mergeCell ref="C22:D22"/>
    <mergeCell ref="C23:D23"/>
    <mergeCell ref="G28:H28"/>
    <mergeCell ref="A3:H4"/>
    <mergeCell ref="B5:D5"/>
    <mergeCell ref="B6:D6"/>
    <mergeCell ref="A7:A9"/>
    <mergeCell ref="B7:D7"/>
    <mergeCell ref="B8:D8"/>
    <mergeCell ref="B9:D9"/>
    <mergeCell ref="B10:D10"/>
    <mergeCell ref="A11:A16"/>
    <mergeCell ref="B11:H11"/>
    <mergeCell ref="B12:D12"/>
    <mergeCell ref="B13:D14"/>
    <mergeCell ref="B15:D16"/>
    <mergeCell ref="C26:D26"/>
    <mergeCell ref="C28:D28"/>
  </mergeCells>
  <printOptions horizontalCentered="1"/>
  <pageMargins left="0.70866141732283472" right="0.70866141732283472" top="0.74803149606299213" bottom="0.74803149606299213" header="0.31496062992125984" footer="0.31496062992125984"/>
  <pageSetup paperSize="9" scale="77"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92" zoomScaleSheetLayoutView="92" workbookViewId="0">
      <pane xSplit="2" ySplit="3" topLeftCell="C4" activePane="bottomRight" state="frozen"/>
      <selection activeCell="C14" sqref="C14"/>
      <selection pane="topRight" activeCell="C14" sqref="C14"/>
      <selection pane="bottomLeft" activeCell="C14" sqref="C14"/>
      <selection pane="bottomRight" activeCell="C9" sqref="C9"/>
    </sheetView>
  </sheetViews>
  <sheetFormatPr defaultRowHeight="15" x14ac:dyDescent="0.25"/>
  <cols>
    <col min="1" max="1" width="12.28515625" customWidth="1"/>
    <col min="2" max="2" width="60.42578125" customWidth="1"/>
    <col min="3" max="3" width="28" customWidth="1"/>
    <col min="4" max="4" width="30.85546875" customWidth="1"/>
    <col min="5" max="5" width="29.42578125" customWidth="1"/>
  </cols>
  <sheetData>
    <row r="1" spans="1:8" ht="18.75" x14ac:dyDescent="0.25">
      <c r="B1" s="7"/>
      <c r="C1" s="7"/>
      <c r="D1" s="7"/>
      <c r="E1" s="295" t="s">
        <v>58</v>
      </c>
      <c r="F1" s="1"/>
      <c r="G1" s="1"/>
      <c r="H1" s="1"/>
    </row>
    <row r="2" spans="1:8" ht="34.5" customHeight="1" x14ac:dyDescent="0.25">
      <c r="A2" s="365" t="s">
        <v>59</v>
      </c>
      <c r="B2" s="365"/>
      <c r="C2" s="365"/>
      <c r="D2" s="365"/>
      <c r="E2" s="365"/>
    </row>
    <row r="3" spans="1:8" ht="24.75" customHeight="1" x14ac:dyDescent="0.25">
      <c r="A3" s="74" t="s">
        <v>90</v>
      </c>
      <c r="B3" s="74" t="s">
        <v>34</v>
      </c>
      <c r="C3" s="74" t="s">
        <v>40</v>
      </c>
      <c r="D3" s="74" t="s">
        <v>1</v>
      </c>
      <c r="E3" s="74" t="s">
        <v>2</v>
      </c>
    </row>
    <row r="4" spans="1:8" ht="18.75" x14ac:dyDescent="0.25">
      <c r="A4" s="74">
        <v>1</v>
      </c>
      <c r="B4" s="74">
        <v>2</v>
      </c>
      <c r="C4" s="74">
        <v>3</v>
      </c>
      <c r="D4" s="74">
        <v>4</v>
      </c>
      <c r="E4" s="74">
        <v>5</v>
      </c>
    </row>
    <row r="5" spans="1:8" s="256" customFormat="1" ht="78.75" x14ac:dyDescent="0.25">
      <c r="A5" s="253">
        <v>1</v>
      </c>
      <c r="B5" s="257" t="s">
        <v>275</v>
      </c>
      <c r="C5" s="257" t="s">
        <v>627</v>
      </c>
      <c r="D5" s="251" t="s">
        <v>225</v>
      </c>
      <c r="E5" s="255" t="s">
        <v>532</v>
      </c>
    </row>
    <row r="6" spans="1:8" ht="78.75" x14ac:dyDescent="0.25">
      <c r="A6" s="48">
        <v>2</v>
      </c>
      <c r="B6" s="51" t="s">
        <v>274</v>
      </c>
      <c r="C6" s="78" t="s">
        <v>224</v>
      </c>
      <c r="D6" s="70" t="s">
        <v>225</v>
      </c>
      <c r="E6" s="237" t="s">
        <v>226</v>
      </c>
    </row>
    <row r="7" spans="1:8" ht="78.75" x14ac:dyDescent="0.25">
      <c r="A7" s="48">
        <v>3</v>
      </c>
      <c r="B7" s="51" t="s">
        <v>273</v>
      </c>
      <c r="C7" s="79" t="s">
        <v>227</v>
      </c>
      <c r="D7" s="69" t="s">
        <v>228</v>
      </c>
      <c r="E7" s="105" t="s">
        <v>566</v>
      </c>
    </row>
    <row r="8" spans="1:8" ht="18.75" x14ac:dyDescent="0.25">
      <c r="A8" s="48"/>
      <c r="B8" s="81" t="s">
        <v>43</v>
      </c>
      <c r="C8" s="79"/>
      <c r="D8" s="51"/>
      <c r="E8" s="105"/>
    </row>
    <row r="9" spans="1:8" ht="63" x14ac:dyDescent="0.25">
      <c r="A9" s="48">
        <v>4</v>
      </c>
      <c r="B9" s="82" t="s">
        <v>249</v>
      </c>
      <c r="C9" s="82" t="s">
        <v>250</v>
      </c>
      <c r="D9" s="69" t="s">
        <v>443</v>
      </c>
      <c r="E9" s="105" t="s">
        <v>538</v>
      </c>
    </row>
    <row r="10" spans="1:8" ht="63" x14ac:dyDescent="0.25">
      <c r="A10" s="48">
        <v>5</v>
      </c>
      <c r="B10" s="82" t="s">
        <v>235</v>
      </c>
      <c r="C10" s="82" t="s">
        <v>236</v>
      </c>
      <c r="D10" s="69" t="s">
        <v>443</v>
      </c>
      <c r="E10" s="105" t="s">
        <v>556</v>
      </c>
    </row>
    <row r="11" spans="1:8" ht="63" x14ac:dyDescent="0.25">
      <c r="A11" s="48">
        <v>6</v>
      </c>
      <c r="B11" s="82" t="s">
        <v>247</v>
      </c>
      <c r="C11" s="82" t="s">
        <v>248</v>
      </c>
      <c r="D11" s="199" t="s">
        <v>443</v>
      </c>
      <c r="E11" s="105" t="s">
        <v>539</v>
      </c>
    </row>
    <row r="12" spans="1:8" s="256" customFormat="1" ht="63" x14ac:dyDescent="0.25">
      <c r="A12" s="253">
        <v>7</v>
      </c>
      <c r="B12" s="254" t="s">
        <v>242</v>
      </c>
      <c r="C12" s="254" t="s">
        <v>610</v>
      </c>
      <c r="D12" s="251" t="s">
        <v>443</v>
      </c>
      <c r="E12" s="255" t="s">
        <v>611</v>
      </c>
    </row>
    <row r="13" spans="1:8" ht="63" x14ac:dyDescent="0.25">
      <c r="A13" s="48">
        <v>8</v>
      </c>
      <c r="B13" s="82" t="s">
        <v>233</v>
      </c>
      <c r="C13" s="82" t="s">
        <v>234</v>
      </c>
      <c r="D13" s="69" t="s">
        <v>443</v>
      </c>
      <c r="E13" s="105" t="s">
        <v>567</v>
      </c>
    </row>
    <row r="14" spans="1:8" s="256" customFormat="1" ht="47.25" x14ac:dyDescent="0.25">
      <c r="A14" s="253">
        <v>9</v>
      </c>
      <c r="B14" s="254" t="s">
        <v>605</v>
      </c>
      <c r="C14" s="254" t="s">
        <v>612</v>
      </c>
      <c r="D14" s="251" t="s">
        <v>389</v>
      </c>
      <c r="E14" s="255" t="s">
        <v>613</v>
      </c>
    </row>
    <row r="15" spans="1:8" ht="63" x14ac:dyDescent="0.25">
      <c r="A15" s="48">
        <v>10</v>
      </c>
      <c r="B15" s="82" t="s">
        <v>239</v>
      </c>
      <c r="C15" s="82" t="s">
        <v>240</v>
      </c>
      <c r="D15" s="69" t="s">
        <v>443</v>
      </c>
      <c r="E15" s="105" t="s">
        <v>559</v>
      </c>
    </row>
    <row r="16" spans="1:8" ht="63" x14ac:dyDescent="0.25">
      <c r="A16" s="48">
        <v>11</v>
      </c>
      <c r="B16" s="82" t="s">
        <v>245</v>
      </c>
      <c r="C16" s="82" t="s">
        <v>246</v>
      </c>
      <c r="D16" s="69" t="s">
        <v>443</v>
      </c>
      <c r="E16" s="105" t="s">
        <v>560</v>
      </c>
    </row>
    <row r="17" spans="1:5" s="256" customFormat="1" ht="47.25" x14ac:dyDescent="0.25">
      <c r="A17" s="253">
        <v>12</v>
      </c>
      <c r="B17" s="254" t="s">
        <v>606</v>
      </c>
      <c r="C17" s="254" t="s">
        <v>614</v>
      </c>
      <c r="D17" s="251" t="s">
        <v>389</v>
      </c>
      <c r="E17" s="255" t="s">
        <v>617</v>
      </c>
    </row>
    <row r="18" spans="1:5" s="256" customFormat="1" ht="63" x14ac:dyDescent="0.25">
      <c r="A18" s="253">
        <v>13</v>
      </c>
      <c r="B18" s="254" t="s">
        <v>607</v>
      </c>
      <c r="C18" s="254" t="s">
        <v>615</v>
      </c>
      <c r="D18" s="251" t="s">
        <v>389</v>
      </c>
      <c r="E18" s="255" t="s">
        <v>616</v>
      </c>
    </row>
    <row r="19" spans="1:5" ht="63" x14ac:dyDescent="0.25">
      <c r="A19" s="48">
        <v>14</v>
      </c>
      <c r="B19" s="82" t="s">
        <v>257</v>
      </c>
      <c r="C19" s="82" t="s">
        <v>258</v>
      </c>
      <c r="D19" s="69" t="s">
        <v>443</v>
      </c>
      <c r="E19" s="105" t="s">
        <v>561</v>
      </c>
    </row>
    <row r="20" spans="1:5" ht="63" x14ac:dyDescent="0.25">
      <c r="A20" s="48">
        <v>15</v>
      </c>
      <c r="B20" s="82" t="s">
        <v>237</v>
      </c>
      <c r="C20" s="82" t="s">
        <v>238</v>
      </c>
      <c r="D20" s="69" t="s">
        <v>443</v>
      </c>
      <c r="E20" s="105" t="s">
        <v>558</v>
      </c>
    </row>
    <row r="21" spans="1:5" ht="63" x14ac:dyDescent="0.25">
      <c r="A21" s="48">
        <v>16</v>
      </c>
      <c r="B21" s="82" t="s">
        <v>229</v>
      </c>
      <c r="C21" s="51" t="s">
        <v>230</v>
      </c>
      <c r="D21" s="199" t="s">
        <v>443</v>
      </c>
      <c r="E21" s="105" t="s">
        <v>535</v>
      </c>
    </row>
    <row r="22" spans="1:5" s="256" customFormat="1" ht="78.75" x14ac:dyDescent="0.25">
      <c r="A22" s="253">
        <v>17</v>
      </c>
      <c r="B22" s="254" t="s">
        <v>241</v>
      </c>
      <c r="C22" s="254" t="s">
        <v>618</v>
      </c>
      <c r="D22" s="251" t="s">
        <v>443</v>
      </c>
      <c r="E22" s="255" t="s">
        <v>619</v>
      </c>
    </row>
    <row r="23" spans="1:5" ht="63" x14ac:dyDescent="0.25">
      <c r="A23" s="48">
        <v>18</v>
      </c>
      <c r="B23" s="82" t="s">
        <v>253</v>
      </c>
      <c r="C23" s="82" t="s">
        <v>254</v>
      </c>
      <c r="D23" s="69" t="s">
        <v>443</v>
      </c>
      <c r="E23" s="105" t="s">
        <v>536</v>
      </c>
    </row>
    <row r="24" spans="1:5" ht="63" x14ac:dyDescent="0.25">
      <c r="A24" s="48">
        <v>19</v>
      </c>
      <c r="B24" s="82" t="s">
        <v>243</v>
      </c>
      <c r="C24" s="82" t="s">
        <v>244</v>
      </c>
      <c r="D24" s="199" t="s">
        <v>443</v>
      </c>
      <c r="E24" s="105" t="s">
        <v>540</v>
      </c>
    </row>
    <row r="25" spans="1:5" s="256" customFormat="1" ht="63" x14ac:dyDescent="0.25">
      <c r="A25" s="253">
        <v>20</v>
      </c>
      <c r="B25" s="254" t="s">
        <v>255</v>
      </c>
      <c r="C25" s="254" t="s">
        <v>620</v>
      </c>
      <c r="D25" s="251" t="s">
        <v>443</v>
      </c>
      <c r="E25" s="255" t="s">
        <v>621</v>
      </c>
    </row>
    <row r="26" spans="1:5" ht="47.25" x14ac:dyDescent="0.25">
      <c r="A26" s="48">
        <v>21</v>
      </c>
      <c r="B26" s="82" t="s">
        <v>231</v>
      </c>
      <c r="C26" s="82" t="s">
        <v>232</v>
      </c>
      <c r="D26" s="69" t="s">
        <v>443</v>
      </c>
      <c r="E26" s="105" t="s">
        <v>557</v>
      </c>
    </row>
    <row r="27" spans="1:5" s="256" customFormat="1" ht="47.25" x14ac:dyDescent="0.25">
      <c r="A27" s="253">
        <v>22</v>
      </c>
      <c r="B27" s="254" t="s">
        <v>608</v>
      </c>
      <c r="C27" s="254" t="s">
        <v>259</v>
      </c>
      <c r="D27" s="251" t="s">
        <v>389</v>
      </c>
      <c r="E27" s="255" t="s">
        <v>622</v>
      </c>
    </row>
    <row r="28" spans="1:5" ht="63" x14ac:dyDescent="0.25">
      <c r="A28" s="48">
        <v>23</v>
      </c>
      <c r="B28" s="82" t="s">
        <v>251</v>
      </c>
      <c r="C28" s="82" t="s">
        <v>252</v>
      </c>
      <c r="D28" s="69" t="s">
        <v>443</v>
      </c>
      <c r="E28" s="105" t="s">
        <v>537</v>
      </c>
    </row>
    <row r="29" spans="1:5" s="256" customFormat="1" ht="63" x14ac:dyDescent="0.25">
      <c r="A29" s="253">
        <v>24</v>
      </c>
      <c r="B29" s="254" t="s">
        <v>256</v>
      </c>
      <c r="C29" s="254" t="s">
        <v>623</v>
      </c>
      <c r="D29" s="251" t="s">
        <v>443</v>
      </c>
      <c r="E29" s="255" t="s">
        <v>624</v>
      </c>
    </row>
    <row r="30" spans="1:5" s="256" customFormat="1" ht="47.25" x14ac:dyDescent="0.25">
      <c r="A30" s="253">
        <v>25</v>
      </c>
      <c r="B30" s="254" t="s">
        <v>603</v>
      </c>
      <c r="C30" s="254" t="s">
        <v>625</v>
      </c>
      <c r="D30" s="251" t="s">
        <v>389</v>
      </c>
      <c r="E30" s="255" t="s">
        <v>626</v>
      </c>
    </row>
    <row r="31" spans="1:5" ht="94.5" x14ac:dyDescent="0.25">
      <c r="A31" s="48">
        <v>26</v>
      </c>
      <c r="B31" s="51" t="s">
        <v>271</v>
      </c>
      <c r="C31" s="82" t="s">
        <v>588</v>
      </c>
      <c r="D31" s="69" t="s">
        <v>260</v>
      </c>
      <c r="E31" s="105" t="s">
        <v>562</v>
      </c>
    </row>
    <row r="32" spans="1:5" ht="18.75" x14ac:dyDescent="0.25">
      <c r="A32" s="48">
        <v>27</v>
      </c>
      <c r="B32" s="51" t="s">
        <v>44</v>
      </c>
      <c r="C32" s="84" t="s">
        <v>262</v>
      </c>
      <c r="D32" s="84" t="s">
        <v>262</v>
      </c>
      <c r="E32" s="210" t="s">
        <v>262</v>
      </c>
    </row>
    <row r="33" spans="1:5" ht="18.75" x14ac:dyDescent="0.25">
      <c r="A33" s="48">
        <v>28</v>
      </c>
      <c r="B33" s="51" t="s">
        <v>45</v>
      </c>
      <c r="C33" s="84" t="s">
        <v>262</v>
      </c>
      <c r="D33" s="84" t="s">
        <v>262</v>
      </c>
      <c r="E33" s="210" t="s">
        <v>262</v>
      </c>
    </row>
    <row r="34" spans="1:5" ht="98.25" customHeight="1" x14ac:dyDescent="0.25">
      <c r="A34" s="48">
        <v>29</v>
      </c>
      <c r="B34" s="51" t="s">
        <v>272</v>
      </c>
      <c r="C34" s="82" t="s">
        <v>263</v>
      </c>
      <c r="D34" s="69" t="s">
        <v>264</v>
      </c>
      <c r="E34" s="105" t="s">
        <v>265</v>
      </c>
    </row>
    <row r="35" spans="1:5" ht="63" x14ac:dyDescent="0.25">
      <c r="A35" s="48">
        <v>30</v>
      </c>
      <c r="B35" s="51" t="s">
        <v>46</v>
      </c>
      <c r="C35" s="82" t="s">
        <v>266</v>
      </c>
      <c r="D35" s="199" t="s">
        <v>550</v>
      </c>
      <c r="E35" s="105" t="s">
        <v>563</v>
      </c>
    </row>
    <row r="36" spans="1:5" ht="63" x14ac:dyDescent="0.25">
      <c r="A36" s="48">
        <v>31</v>
      </c>
      <c r="B36" s="51" t="s">
        <v>47</v>
      </c>
      <c r="C36" s="82" t="s">
        <v>270</v>
      </c>
      <c r="D36" s="69" t="s">
        <v>267</v>
      </c>
      <c r="E36" s="105" t="s">
        <v>268</v>
      </c>
    </row>
    <row r="37" spans="1:5" ht="47.25" x14ac:dyDescent="0.25">
      <c r="A37" s="51" t="s">
        <v>220</v>
      </c>
      <c r="B37" s="85"/>
      <c r="C37" s="48">
        <v>24</v>
      </c>
      <c r="D37" s="77"/>
      <c r="E37" s="210"/>
    </row>
    <row r="38" spans="1:5" x14ac:dyDescent="0.25">
      <c r="B38" s="86"/>
      <c r="C38" s="87"/>
      <c r="D38" s="87"/>
      <c r="E38" s="88"/>
    </row>
    <row r="39" spans="1:5" ht="15.75" x14ac:dyDescent="0.25">
      <c r="B39" s="54" t="s">
        <v>79</v>
      </c>
      <c r="C39" s="89" t="s">
        <v>221</v>
      </c>
      <c r="D39" s="90"/>
      <c r="E39" s="91"/>
    </row>
    <row r="40" spans="1:5" x14ac:dyDescent="0.25">
      <c r="B40" s="92" t="s">
        <v>80</v>
      </c>
      <c r="C40" s="93" t="s">
        <v>81</v>
      </c>
      <c r="D40" s="90"/>
      <c r="E40" s="94" t="s">
        <v>78</v>
      </c>
    </row>
    <row r="41" spans="1:5" ht="15.75" x14ac:dyDescent="0.25">
      <c r="B41" s="54"/>
      <c r="C41" s="90"/>
      <c r="D41" s="90"/>
      <c r="E41" s="95"/>
    </row>
    <row r="42" spans="1:5" ht="15.75" x14ac:dyDescent="0.25">
      <c r="B42" s="54" t="s">
        <v>176</v>
      </c>
      <c r="C42" s="89" t="s">
        <v>222</v>
      </c>
      <c r="D42" s="89" t="s">
        <v>589</v>
      </c>
      <c r="E42" s="91"/>
    </row>
    <row r="43" spans="1:5" x14ac:dyDescent="0.25">
      <c r="B43" s="92" t="s">
        <v>83</v>
      </c>
      <c r="C43" s="93" t="s">
        <v>82</v>
      </c>
      <c r="D43" s="93" t="s">
        <v>84</v>
      </c>
      <c r="E43" s="94" t="s">
        <v>78</v>
      </c>
    </row>
    <row r="44" spans="1:5" ht="15.75" x14ac:dyDescent="0.25">
      <c r="B44" s="54"/>
      <c r="C44" s="90"/>
      <c r="D44" s="90"/>
      <c r="E44" s="95"/>
    </row>
    <row r="45" spans="1:5" ht="15.75" x14ac:dyDescent="0.25">
      <c r="B45" s="54"/>
      <c r="C45" s="366" t="s">
        <v>269</v>
      </c>
      <c r="D45" s="366"/>
      <c r="E45" s="60" t="s">
        <v>654</v>
      </c>
    </row>
    <row r="46" spans="1:5" ht="30" x14ac:dyDescent="0.25">
      <c r="B46" s="92" t="s">
        <v>86</v>
      </c>
      <c r="C46" s="90" t="s">
        <v>174</v>
      </c>
      <c r="D46" s="90"/>
      <c r="E46" s="96" t="s">
        <v>88</v>
      </c>
    </row>
  </sheetData>
  <mergeCells count="2">
    <mergeCell ref="A2:E2"/>
    <mergeCell ref="C45:D45"/>
  </mergeCells>
  <printOptions horizontalCentered="1" verticalCentered="1"/>
  <pageMargins left="0.43307086614173229" right="0.39370078740157483" top="0.55118110236220474" bottom="0.55118110236220474" header="0.31496062992125984" footer="0.31496062992125984"/>
  <pageSetup paperSize="9" scale="68" orientation="landscape" r:id="rId1"/>
  <rowBreaks count="1" manualBreakCount="1">
    <brk id="2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view="pageBreakPreview" zoomScaleNormal="115" zoomScaleSheetLayoutView="100" workbookViewId="0">
      <pane xSplit="2" ySplit="3" topLeftCell="C4" activePane="bottomRight" state="frozen"/>
      <selection activeCell="C14" sqref="C14"/>
      <selection pane="topRight" activeCell="C14" sqref="C14"/>
      <selection pane="bottomLeft" activeCell="C14" sqref="C14"/>
      <selection pane="bottomRight" activeCell="C53" sqref="C53"/>
    </sheetView>
  </sheetViews>
  <sheetFormatPr defaultRowHeight="15" x14ac:dyDescent="0.25"/>
  <cols>
    <col min="1" max="1" width="22.140625" bestFit="1" customWidth="1"/>
    <col min="2" max="2" width="35.140625" customWidth="1"/>
    <col min="3" max="3" width="32.42578125" customWidth="1"/>
    <col min="4" max="4" width="33" customWidth="1"/>
    <col min="5" max="5" width="23.42578125" customWidth="1"/>
  </cols>
  <sheetData>
    <row r="1" spans="1:5" ht="19.5" thickBot="1" x14ac:dyDescent="0.3">
      <c r="B1" s="7"/>
      <c r="C1" s="7"/>
      <c r="E1" s="8" t="s">
        <v>60</v>
      </c>
    </row>
    <row r="2" spans="1:5" ht="52.5" customHeight="1" thickBot="1" x14ac:dyDescent="0.3">
      <c r="A2" s="367" t="s">
        <v>497</v>
      </c>
      <c r="B2" s="368"/>
      <c r="C2" s="368"/>
      <c r="D2" s="368"/>
      <c r="E2" s="369"/>
    </row>
    <row r="3" spans="1:5" ht="56.25" x14ac:dyDescent="0.25">
      <c r="A3" s="101" t="s">
        <v>90</v>
      </c>
      <c r="B3" s="102" t="s">
        <v>35</v>
      </c>
      <c r="C3" s="102" t="s">
        <v>42</v>
      </c>
      <c r="D3" s="102" t="s">
        <v>40</v>
      </c>
      <c r="E3" s="103" t="s">
        <v>2</v>
      </c>
    </row>
    <row r="4" spans="1:5" ht="18.75" x14ac:dyDescent="0.25">
      <c r="A4" s="75">
        <v>1</v>
      </c>
      <c r="B4" s="74">
        <v>2</v>
      </c>
      <c r="C4" s="104">
        <v>3</v>
      </c>
      <c r="D4" s="74">
        <v>4</v>
      </c>
      <c r="E4" s="76">
        <v>5</v>
      </c>
    </row>
    <row r="5" spans="1:5" ht="15.75" x14ac:dyDescent="0.25">
      <c r="A5" s="69">
        <v>1</v>
      </c>
      <c r="B5" s="97" t="s">
        <v>276</v>
      </c>
      <c r="C5" s="80" t="s">
        <v>277</v>
      </c>
      <c r="D5" s="249" t="s">
        <v>592</v>
      </c>
      <c r="E5" s="105" t="s">
        <v>498</v>
      </c>
    </row>
    <row r="6" spans="1:5" ht="47.25" x14ac:dyDescent="0.25">
      <c r="A6" s="69">
        <v>2</v>
      </c>
      <c r="B6" s="97" t="s">
        <v>276</v>
      </c>
      <c r="C6" s="49" t="s">
        <v>344</v>
      </c>
      <c r="D6" s="78" t="s">
        <v>345</v>
      </c>
      <c r="E6" s="105" t="s">
        <v>499</v>
      </c>
    </row>
    <row r="7" spans="1:5" ht="31.5" x14ac:dyDescent="0.25">
      <c r="A7" s="69">
        <v>3</v>
      </c>
      <c r="B7" s="97" t="s">
        <v>278</v>
      </c>
      <c r="C7" s="80" t="s">
        <v>279</v>
      </c>
      <c r="D7" s="80" t="s">
        <v>609</v>
      </c>
      <c r="E7" s="105" t="s">
        <v>501</v>
      </c>
    </row>
    <row r="8" spans="1:5" ht="47.25" x14ac:dyDescent="0.25">
      <c r="A8" s="69">
        <v>4</v>
      </c>
      <c r="B8" s="97" t="s">
        <v>278</v>
      </c>
      <c r="C8" s="97" t="s">
        <v>737</v>
      </c>
      <c r="D8" s="80" t="s">
        <v>346</v>
      </c>
      <c r="E8" s="105" t="s">
        <v>502</v>
      </c>
    </row>
    <row r="9" spans="1:5" ht="15.75" x14ac:dyDescent="0.25">
      <c r="A9" s="69">
        <v>5</v>
      </c>
      <c r="B9" s="97" t="s">
        <v>280</v>
      </c>
      <c r="C9" s="80" t="s">
        <v>279</v>
      </c>
      <c r="D9" s="80" t="s">
        <v>281</v>
      </c>
      <c r="E9" s="105" t="s">
        <v>503</v>
      </c>
    </row>
    <row r="10" spans="1:5" ht="47.25" x14ac:dyDescent="0.25">
      <c r="A10" s="69">
        <v>6</v>
      </c>
      <c r="B10" s="97" t="s">
        <v>280</v>
      </c>
      <c r="C10" s="97" t="s">
        <v>738</v>
      </c>
      <c r="D10" s="80" t="s">
        <v>347</v>
      </c>
      <c r="E10" s="105" t="s">
        <v>504</v>
      </c>
    </row>
    <row r="11" spans="1:5" ht="15.75" x14ac:dyDescent="0.25">
      <c r="A11" s="69">
        <v>7</v>
      </c>
      <c r="B11" s="97" t="s">
        <v>282</v>
      </c>
      <c r="C11" s="80" t="s">
        <v>279</v>
      </c>
      <c r="D11" s="80" t="s">
        <v>348</v>
      </c>
      <c r="E11" s="105" t="s">
        <v>505</v>
      </c>
    </row>
    <row r="12" spans="1:5" ht="47.25" x14ac:dyDescent="0.25">
      <c r="A12" s="69">
        <v>8</v>
      </c>
      <c r="B12" s="97" t="s">
        <v>282</v>
      </c>
      <c r="C12" s="97" t="s">
        <v>739</v>
      </c>
      <c r="D12" s="80" t="s">
        <v>349</v>
      </c>
      <c r="E12" s="105" t="s">
        <v>506</v>
      </c>
    </row>
    <row r="13" spans="1:5" ht="19.5" customHeight="1" x14ac:dyDescent="0.25">
      <c r="A13" s="69">
        <v>9</v>
      </c>
      <c r="B13" s="97" t="s">
        <v>283</v>
      </c>
      <c r="C13" s="80" t="s">
        <v>279</v>
      </c>
      <c r="D13" s="80" t="s">
        <v>284</v>
      </c>
      <c r="E13" s="105" t="s">
        <v>507</v>
      </c>
    </row>
    <row r="14" spans="1:5" ht="47.25" x14ac:dyDescent="0.25">
      <c r="A14" s="69">
        <v>10</v>
      </c>
      <c r="B14" s="97" t="s">
        <v>283</v>
      </c>
      <c r="C14" s="97" t="s">
        <v>737</v>
      </c>
      <c r="D14" s="80" t="s">
        <v>285</v>
      </c>
      <c r="E14" s="105" t="s">
        <v>508</v>
      </c>
    </row>
    <row r="15" spans="1:5" ht="31.5" x14ac:dyDescent="0.25">
      <c r="A15" s="69">
        <v>11</v>
      </c>
      <c r="B15" s="97" t="s">
        <v>286</v>
      </c>
      <c r="C15" s="80" t="s">
        <v>279</v>
      </c>
      <c r="D15" s="80" t="s">
        <v>444</v>
      </c>
      <c r="E15" s="105" t="s">
        <v>500</v>
      </c>
    </row>
    <row r="16" spans="1:5" ht="47.25" x14ac:dyDescent="0.25">
      <c r="A16" s="69">
        <v>12</v>
      </c>
      <c r="B16" s="97" t="s">
        <v>286</v>
      </c>
      <c r="C16" s="97" t="s">
        <v>737</v>
      </c>
      <c r="D16" s="80" t="s">
        <v>287</v>
      </c>
      <c r="E16" s="105" t="s">
        <v>509</v>
      </c>
    </row>
    <row r="17" spans="1:5" ht="15.75" x14ac:dyDescent="0.25">
      <c r="A17" s="69">
        <v>13</v>
      </c>
      <c r="B17" s="97" t="s">
        <v>288</v>
      </c>
      <c r="C17" s="80" t="s">
        <v>279</v>
      </c>
      <c r="D17" s="80" t="s">
        <v>289</v>
      </c>
      <c r="E17" s="105" t="s">
        <v>510</v>
      </c>
    </row>
    <row r="18" spans="1:5" ht="47.25" x14ac:dyDescent="0.25">
      <c r="A18" s="69">
        <v>14</v>
      </c>
      <c r="B18" s="97" t="s">
        <v>288</v>
      </c>
      <c r="C18" s="97" t="s">
        <v>737</v>
      </c>
      <c r="D18" s="80" t="s">
        <v>290</v>
      </c>
      <c r="E18" s="105" t="s">
        <v>511</v>
      </c>
    </row>
    <row r="19" spans="1:5" ht="31.5" x14ac:dyDescent="0.25">
      <c r="A19" s="69">
        <v>15</v>
      </c>
      <c r="B19" s="97" t="s">
        <v>291</v>
      </c>
      <c r="C19" s="80" t="s">
        <v>279</v>
      </c>
      <c r="D19" s="80" t="s">
        <v>445</v>
      </c>
      <c r="E19" s="105" t="s">
        <v>564</v>
      </c>
    </row>
    <row r="20" spans="1:5" ht="47.25" x14ac:dyDescent="0.25">
      <c r="A20" s="69">
        <v>16</v>
      </c>
      <c r="B20" s="97" t="s">
        <v>291</v>
      </c>
      <c r="C20" s="97" t="s">
        <v>737</v>
      </c>
      <c r="D20" s="80" t="s">
        <v>292</v>
      </c>
      <c r="E20" s="105" t="s">
        <v>293</v>
      </c>
    </row>
    <row r="21" spans="1:5" ht="15.75" x14ac:dyDescent="0.25">
      <c r="A21" s="69">
        <v>17</v>
      </c>
      <c r="B21" s="97" t="s">
        <v>294</v>
      </c>
      <c r="C21" s="80" t="s">
        <v>279</v>
      </c>
      <c r="D21" s="80" t="s">
        <v>446</v>
      </c>
      <c r="E21" s="105" t="s">
        <v>512</v>
      </c>
    </row>
    <row r="22" spans="1:5" ht="47.25" x14ac:dyDescent="0.25">
      <c r="A22" s="69">
        <v>18</v>
      </c>
      <c r="B22" s="97" t="s">
        <v>294</v>
      </c>
      <c r="C22" s="97" t="s">
        <v>737</v>
      </c>
      <c r="D22" s="80" t="s">
        <v>295</v>
      </c>
      <c r="E22" s="105" t="s">
        <v>296</v>
      </c>
    </row>
    <row r="23" spans="1:5" ht="31.5" x14ac:dyDescent="0.25">
      <c r="A23" s="69">
        <v>19</v>
      </c>
      <c r="B23" s="97" t="s">
        <v>297</v>
      </c>
      <c r="C23" s="80" t="s">
        <v>279</v>
      </c>
      <c r="D23" s="80" t="s">
        <v>447</v>
      </c>
      <c r="E23" s="105" t="s">
        <v>513</v>
      </c>
    </row>
    <row r="24" spans="1:5" ht="47.25" x14ac:dyDescent="0.25">
      <c r="A24" s="69">
        <v>20</v>
      </c>
      <c r="B24" s="97" t="s">
        <v>297</v>
      </c>
      <c r="C24" s="97" t="s">
        <v>737</v>
      </c>
      <c r="D24" s="80" t="s">
        <v>298</v>
      </c>
      <c r="E24" s="105" t="s">
        <v>514</v>
      </c>
    </row>
    <row r="25" spans="1:5" ht="19.5" customHeight="1" x14ac:dyDescent="0.25">
      <c r="A25" s="69">
        <v>21</v>
      </c>
      <c r="B25" s="97" t="s">
        <v>299</v>
      </c>
      <c r="C25" s="80" t="s">
        <v>279</v>
      </c>
      <c r="D25" s="80" t="s">
        <v>448</v>
      </c>
      <c r="E25" s="105" t="s">
        <v>300</v>
      </c>
    </row>
    <row r="26" spans="1:5" ht="47.25" x14ac:dyDescent="0.25">
      <c r="A26" s="69">
        <v>22</v>
      </c>
      <c r="B26" s="97" t="s">
        <v>299</v>
      </c>
      <c r="C26" s="97" t="s">
        <v>737</v>
      </c>
      <c r="D26" s="80" t="s">
        <v>301</v>
      </c>
      <c r="E26" s="105" t="s">
        <v>302</v>
      </c>
    </row>
    <row r="27" spans="1:5" ht="31.5" x14ac:dyDescent="0.25">
      <c r="A27" s="69">
        <v>23</v>
      </c>
      <c r="B27" s="97" t="s">
        <v>303</v>
      </c>
      <c r="C27" s="80" t="s">
        <v>279</v>
      </c>
      <c r="D27" s="80" t="s">
        <v>449</v>
      </c>
      <c r="E27" s="105" t="s">
        <v>515</v>
      </c>
    </row>
    <row r="28" spans="1:5" ht="47.25" x14ac:dyDescent="0.25">
      <c r="A28" s="69">
        <v>24</v>
      </c>
      <c r="B28" s="97" t="s">
        <v>303</v>
      </c>
      <c r="C28" s="97" t="s">
        <v>737</v>
      </c>
      <c r="D28" s="80" t="s">
        <v>304</v>
      </c>
      <c r="E28" s="105" t="s">
        <v>516</v>
      </c>
    </row>
    <row r="29" spans="1:5" ht="31.5" x14ac:dyDescent="0.25">
      <c r="A29" s="69">
        <v>25</v>
      </c>
      <c r="B29" s="97" t="s">
        <v>305</v>
      </c>
      <c r="C29" s="80" t="s">
        <v>279</v>
      </c>
      <c r="D29" s="80" t="s">
        <v>450</v>
      </c>
      <c r="E29" s="105" t="s">
        <v>517</v>
      </c>
    </row>
    <row r="30" spans="1:5" ht="47.25" x14ac:dyDescent="0.25">
      <c r="A30" s="69">
        <v>26</v>
      </c>
      <c r="B30" s="97" t="s">
        <v>305</v>
      </c>
      <c r="C30" s="97" t="s">
        <v>737</v>
      </c>
      <c r="D30" s="80" t="s">
        <v>306</v>
      </c>
      <c r="E30" s="105" t="s">
        <v>518</v>
      </c>
    </row>
    <row r="31" spans="1:5" ht="31.5" x14ac:dyDescent="0.25">
      <c r="A31" s="69">
        <v>27</v>
      </c>
      <c r="B31" s="97" t="s">
        <v>307</v>
      </c>
      <c r="C31" s="80" t="s">
        <v>279</v>
      </c>
      <c r="D31" s="80" t="s">
        <v>308</v>
      </c>
      <c r="E31" s="105" t="s">
        <v>519</v>
      </c>
    </row>
    <row r="32" spans="1:5" ht="47.25" x14ac:dyDescent="0.25">
      <c r="A32" s="69">
        <v>28</v>
      </c>
      <c r="B32" s="97" t="s">
        <v>307</v>
      </c>
      <c r="C32" s="97" t="s">
        <v>740</v>
      </c>
      <c r="D32" s="80" t="s">
        <v>309</v>
      </c>
      <c r="E32" s="105" t="s">
        <v>310</v>
      </c>
    </row>
    <row r="33" spans="1:5" ht="15.75" x14ac:dyDescent="0.25">
      <c r="A33" s="69">
        <v>29</v>
      </c>
      <c r="B33" s="97" t="s">
        <v>311</v>
      </c>
      <c r="C33" s="80" t="s">
        <v>279</v>
      </c>
      <c r="D33" s="80" t="s">
        <v>312</v>
      </c>
      <c r="E33" s="105" t="s">
        <v>313</v>
      </c>
    </row>
    <row r="34" spans="1:5" ht="47.25" x14ac:dyDescent="0.25">
      <c r="A34" s="69">
        <v>30</v>
      </c>
      <c r="B34" s="97" t="s">
        <v>311</v>
      </c>
      <c r="C34" s="97" t="s">
        <v>737</v>
      </c>
      <c r="D34" s="80" t="s">
        <v>314</v>
      </c>
      <c r="E34" s="105" t="s">
        <v>315</v>
      </c>
    </row>
    <row r="35" spans="1:5" ht="31.5" x14ac:dyDescent="0.25">
      <c r="A35" s="69">
        <v>31</v>
      </c>
      <c r="B35" s="97" t="s">
        <v>316</v>
      </c>
      <c r="C35" s="80" t="s">
        <v>279</v>
      </c>
      <c r="D35" s="80" t="s">
        <v>317</v>
      </c>
      <c r="E35" s="105" t="s">
        <v>318</v>
      </c>
    </row>
    <row r="36" spans="1:5" ht="47.25" x14ac:dyDescent="0.25">
      <c r="A36" s="69">
        <v>32</v>
      </c>
      <c r="B36" s="97" t="s">
        <v>316</v>
      </c>
      <c r="C36" s="97" t="s">
        <v>737</v>
      </c>
      <c r="D36" s="80" t="s">
        <v>319</v>
      </c>
      <c r="E36" s="105" t="s">
        <v>320</v>
      </c>
    </row>
    <row r="37" spans="1:5" ht="31.5" x14ac:dyDescent="0.25">
      <c r="A37" s="69">
        <v>33</v>
      </c>
      <c r="B37" s="97" t="s">
        <v>321</v>
      </c>
      <c r="C37" s="80" t="s">
        <v>279</v>
      </c>
      <c r="D37" s="80" t="s">
        <v>322</v>
      </c>
      <c r="E37" s="105" t="s">
        <v>323</v>
      </c>
    </row>
    <row r="38" spans="1:5" ht="47.25" x14ac:dyDescent="0.25">
      <c r="A38" s="69">
        <v>34</v>
      </c>
      <c r="B38" s="97" t="s">
        <v>321</v>
      </c>
      <c r="C38" s="97" t="s">
        <v>737</v>
      </c>
      <c r="D38" s="80" t="s">
        <v>324</v>
      </c>
      <c r="E38" s="105" t="s">
        <v>325</v>
      </c>
    </row>
    <row r="39" spans="1:5" ht="31.5" x14ac:dyDescent="0.25">
      <c r="A39" s="69">
        <v>35</v>
      </c>
      <c r="B39" s="97" t="s">
        <v>326</v>
      </c>
      <c r="C39" s="80" t="s">
        <v>279</v>
      </c>
      <c r="D39" s="161" t="s">
        <v>451</v>
      </c>
      <c r="E39" s="105" t="s">
        <v>327</v>
      </c>
    </row>
    <row r="40" spans="1:5" ht="47.25" x14ac:dyDescent="0.25">
      <c r="A40" s="69">
        <v>36</v>
      </c>
      <c r="B40" s="97" t="s">
        <v>326</v>
      </c>
      <c r="C40" s="97" t="s">
        <v>737</v>
      </c>
      <c r="D40" s="80" t="s">
        <v>328</v>
      </c>
      <c r="E40" s="105" t="s">
        <v>329</v>
      </c>
    </row>
    <row r="41" spans="1:5" ht="15.75" x14ac:dyDescent="0.25">
      <c r="A41" s="69">
        <v>37</v>
      </c>
      <c r="B41" s="80" t="s">
        <v>452</v>
      </c>
      <c r="C41" s="80" t="s">
        <v>279</v>
      </c>
      <c r="D41" s="80" t="s">
        <v>454</v>
      </c>
      <c r="E41" s="105" t="s">
        <v>520</v>
      </c>
    </row>
    <row r="42" spans="1:5" ht="47.25" x14ac:dyDescent="0.25">
      <c r="A42" s="69">
        <v>38</v>
      </c>
      <c r="B42" s="80" t="s">
        <v>453</v>
      </c>
      <c r="C42" s="97" t="s">
        <v>737</v>
      </c>
      <c r="D42" s="80" t="s">
        <v>330</v>
      </c>
      <c r="E42" s="105" t="s">
        <v>521</v>
      </c>
    </row>
    <row r="43" spans="1:5" ht="15.75" x14ac:dyDescent="0.25">
      <c r="A43" s="69">
        <v>39</v>
      </c>
      <c r="B43" s="97" t="s">
        <v>331</v>
      </c>
      <c r="C43" s="80" t="s">
        <v>279</v>
      </c>
      <c r="D43" s="80" t="s">
        <v>332</v>
      </c>
      <c r="E43" s="105" t="s">
        <v>522</v>
      </c>
    </row>
    <row r="44" spans="1:5" ht="47.25" x14ac:dyDescent="0.25">
      <c r="A44" s="69">
        <v>40</v>
      </c>
      <c r="B44" s="97" t="s">
        <v>331</v>
      </c>
      <c r="C44" s="97" t="s">
        <v>737</v>
      </c>
      <c r="D44" s="80" t="s">
        <v>333</v>
      </c>
      <c r="E44" s="105" t="s">
        <v>523</v>
      </c>
    </row>
    <row r="45" spans="1:5" ht="31.5" x14ac:dyDescent="0.25">
      <c r="A45" s="69">
        <v>41</v>
      </c>
      <c r="B45" s="97" t="s">
        <v>334</v>
      </c>
      <c r="C45" s="80" t="s">
        <v>279</v>
      </c>
      <c r="D45" s="80" t="s">
        <v>455</v>
      </c>
      <c r="E45" s="105" t="s">
        <v>524</v>
      </c>
    </row>
    <row r="46" spans="1:5" ht="47.25" x14ac:dyDescent="0.25">
      <c r="A46" s="69">
        <v>42</v>
      </c>
      <c r="B46" s="97" t="s">
        <v>334</v>
      </c>
      <c r="C46" s="97" t="s">
        <v>737</v>
      </c>
      <c r="D46" s="80" t="s">
        <v>335</v>
      </c>
      <c r="E46" s="105" t="s">
        <v>565</v>
      </c>
    </row>
    <row r="47" spans="1:5" ht="31.5" x14ac:dyDescent="0.25">
      <c r="A47" s="69">
        <v>43</v>
      </c>
      <c r="B47" s="97" t="s">
        <v>336</v>
      </c>
      <c r="C47" s="80" t="s">
        <v>279</v>
      </c>
      <c r="D47" s="80" t="s">
        <v>456</v>
      </c>
      <c r="E47" s="105" t="s">
        <v>525</v>
      </c>
    </row>
    <row r="48" spans="1:5" ht="47.25" x14ac:dyDescent="0.25">
      <c r="A48" s="69">
        <v>44</v>
      </c>
      <c r="B48" s="97" t="s">
        <v>336</v>
      </c>
      <c r="C48" s="97" t="s">
        <v>737</v>
      </c>
      <c r="D48" s="80" t="s">
        <v>337</v>
      </c>
      <c r="E48" s="105" t="s">
        <v>526</v>
      </c>
    </row>
    <row r="49" spans="1:5" ht="31.5" x14ac:dyDescent="0.25">
      <c r="A49" s="69">
        <v>45</v>
      </c>
      <c r="B49" s="97" t="s">
        <v>338</v>
      </c>
      <c r="C49" s="80" t="s">
        <v>279</v>
      </c>
      <c r="D49" s="80" t="s">
        <v>339</v>
      </c>
      <c r="E49" s="105" t="s">
        <v>527</v>
      </c>
    </row>
    <row r="50" spans="1:5" ht="47.25" x14ac:dyDescent="0.25">
      <c r="A50" s="69">
        <v>46</v>
      </c>
      <c r="B50" s="97" t="s">
        <v>338</v>
      </c>
      <c r="C50" s="97" t="s">
        <v>737</v>
      </c>
      <c r="D50" s="80" t="s">
        <v>340</v>
      </c>
      <c r="E50" s="105" t="s">
        <v>528</v>
      </c>
    </row>
    <row r="51" spans="1:5" ht="31.5" x14ac:dyDescent="0.25">
      <c r="A51" s="69">
        <v>47</v>
      </c>
      <c r="B51" s="97" t="s">
        <v>341</v>
      </c>
      <c r="C51" s="80" t="s">
        <v>279</v>
      </c>
      <c r="D51" s="80" t="s">
        <v>457</v>
      </c>
      <c r="E51" s="105" t="s">
        <v>529</v>
      </c>
    </row>
    <row r="52" spans="1:5" ht="47.25" x14ac:dyDescent="0.25">
      <c r="A52" s="69">
        <v>48</v>
      </c>
      <c r="B52" s="97" t="s">
        <v>342</v>
      </c>
      <c r="C52" s="97" t="s">
        <v>737</v>
      </c>
      <c r="D52" s="80" t="s">
        <v>343</v>
      </c>
      <c r="E52" s="105" t="s">
        <v>530</v>
      </c>
    </row>
    <row r="53" spans="1:5" ht="31.5" x14ac:dyDescent="0.25">
      <c r="A53" s="51" t="s">
        <v>220</v>
      </c>
      <c r="B53" s="98"/>
      <c r="C53" s="48">
        <v>48</v>
      </c>
      <c r="D53" s="99"/>
      <c r="E53" s="99"/>
    </row>
    <row r="55" spans="1:5" ht="15.75" x14ac:dyDescent="0.25">
      <c r="B55" s="54" t="s">
        <v>79</v>
      </c>
      <c r="C55" s="89" t="s">
        <v>221</v>
      </c>
      <c r="D55" s="95"/>
      <c r="E55" s="91"/>
    </row>
    <row r="56" spans="1:5" ht="15.75" x14ac:dyDescent="0.25">
      <c r="B56" s="54" t="s">
        <v>80</v>
      </c>
      <c r="C56" s="94" t="s">
        <v>81</v>
      </c>
      <c r="D56" s="95"/>
      <c r="E56" s="94" t="s">
        <v>78</v>
      </c>
    </row>
    <row r="57" spans="1:5" ht="15.75" x14ac:dyDescent="0.25">
      <c r="B57" s="54"/>
      <c r="C57" s="95"/>
      <c r="D57" s="95"/>
      <c r="E57" s="95"/>
    </row>
    <row r="58" spans="1:5" ht="15.75" x14ac:dyDescent="0.25">
      <c r="B58" s="54" t="s">
        <v>74</v>
      </c>
      <c r="C58" s="100" t="s">
        <v>222</v>
      </c>
      <c r="D58" s="100" t="s">
        <v>589</v>
      </c>
      <c r="E58" s="91"/>
    </row>
    <row r="59" spans="1:5" ht="15.75" x14ac:dyDescent="0.25">
      <c r="B59" s="54" t="s">
        <v>75</v>
      </c>
      <c r="C59" s="94" t="s">
        <v>82</v>
      </c>
      <c r="D59" s="94" t="s">
        <v>84</v>
      </c>
      <c r="E59" s="95" t="s">
        <v>78</v>
      </c>
    </row>
    <row r="60" spans="1:5" ht="15.75" x14ac:dyDescent="0.25">
      <c r="B60" s="54" t="s">
        <v>85</v>
      </c>
      <c r="C60" s="95"/>
      <c r="D60" s="95"/>
      <c r="E60" s="95"/>
    </row>
    <row r="61" spans="1:5" ht="15.75" x14ac:dyDescent="0.25">
      <c r="B61" s="54" t="s">
        <v>83</v>
      </c>
      <c r="C61" s="366" t="s">
        <v>269</v>
      </c>
      <c r="D61" s="366"/>
      <c r="E61" s="60" t="s">
        <v>654</v>
      </c>
    </row>
    <row r="62" spans="1:5" ht="30" x14ac:dyDescent="0.25">
      <c r="B62" s="54"/>
      <c r="C62" s="95" t="s">
        <v>174</v>
      </c>
      <c r="D62" s="95"/>
      <c r="E62" s="96" t="s">
        <v>88</v>
      </c>
    </row>
  </sheetData>
  <mergeCells count="2">
    <mergeCell ref="A2:E2"/>
    <mergeCell ref="C61:D61"/>
  </mergeCells>
  <pageMargins left="0.7" right="0.7" top="0.75" bottom="0.75" header="0.3" footer="0.3"/>
  <pageSetup paperSize="9" scale="54" orientation="portrait" r:id="rId1"/>
  <rowBreaks count="1" manualBreakCount="1">
    <brk id="37"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pane xSplit="3" ySplit="3" topLeftCell="D4" activePane="bottomRight" state="frozen"/>
      <selection activeCell="C14" sqref="C14"/>
      <selection pane="topRight" activeCell="C14" sqref="C14"/>
      <selection pane="bottomLeft" activeCell="C14" sqref="C14"/>
      <selection pane="bottomRight" activeCell="C16" sqref="C16"/>
    </sheetView>
  </sheetViews>
  <sheetFormatPr defaultRowHeight="15" x14ac:dyDescent="0.25"/>
  <cols>
    <col min="1" max="1" width="11.7109375" customWidth="1"/>
    <col min="2" max="2" width="17.7109375" customWidth="1"/>
    <col min="3" max="3" width="24" customWidth="1"/>
    <col min="4" max="4" width="20.7109375" customWidth="1"/>
    <col min="5" max="5" width="24.28515625" customWidth="1"/>
    <col min="6" max="6" width="18.7109375" customWidth="1"/>
    <col min="7" max="7" width="22.7109375" customWidth="1"/>
  </cols>
  <sheetData>
    <row r="1" spans="1:11" ht="18.75" x14ac:dyDescent="0.25">
      <c r="B1" s="7"/>
      <c r="C1" s="7"/>
      <c r="D1" s="7"/>
      <c r="E1" s="7"/>
      <c r="F1" s="7"/>
      <c r="G1" s="6" t="s">
        <v>62</v>
      </c>
      <c r="H1" s="1"/>
      <c r="I1" s="1"/>
      <c r="J1" s="1"/>
      <c r="K1" s="1"/>
    </row>
    <row r="2" spans="1:11" ht="29.25" customHeight="1" x14ac:dyDescent="0.25">
      <c r="A2" s="365" t="s">
        <v>61</v>
      </c>
      <c r="B2" s="365"/>
      <c r="C2" s="365"/>
      <c r="D2" s="365"/>
      <c r="E2" s="365"/>
      <c r="F2" s="365"/>
      <c r="G2" s="365"/>
    </row>
    <row r="3" spans="1:11" ht="93.75" x14ac:dyDescent="0.25">
      <c r="A3" s="74" t="s">
        <v>90</v>
      </c>
      <c r="B3" s="74" t="s">
        <v>153</v>
      </c>
      <c r="C3" s="74" t="s">
        <v>40</v>
      </c>
      <c r="D3" s="74" t="s">
        <v>1</v>
      </c>
      <c r="E3" s="74" t="s">
        <v>28</v>
      </c>
      <c r="F3" s="74" t="s">
        <v>163</v>
      </c>
      <c r="G3" s="74" t="s">
        <v>41</v>
      </c>
    </row>
    <row r="4" spans="1:11" ht="18.75" x14ac:dyDescent="0.25">
      <c r="A4" s="74">
        <v>1</v>
      </c>
      <c r="B4" s="74">
        <v>2</v>
      </c>
      <c r="C4" s="74">
        <v>3</v>
      </c>
      <c r="D4" s="74">
        <v>4</v>
      </c>
      <c r="E4" s="74">
        <v>5</v>
      </c>
      <c r="F4" s="74">
        <v>6</v>
      </c>
      <c r="G4" s="74">
        <v>7</v>
      </c>
    </row>
    <row r="5" spans="1:11" ht="94.5" x14ac:dyDescent="0.25">
      <c r="A5" s="69">
        <v>1</v>
      </c>
      <c r="B5" s="374" t="s">
        <v>586</v>
      </c>
      <c r="C5" s="66" t="s">
        <v>227</v>
      </c>
      <c r="D5" s="50" t="s">
        <v>350</v>
      </c>
      <c r="E5" s="80" t="s">
        <v>568</v>
      </c>
      <c r="F5" s="50" t="s">
        <v>653</v>
      </c>
      <c r="G5" s="50" t="s">
        <v>351</v>
      </c>
    </row>
    <row r="6" spans="1:11" ht="78.75" x14ac:dyDescent="0.25">
      <c r="A6" s="69">
        <v>2</v>
      </c>
      <c r="B6" s="375"/>
      <c r="C6" s="245" t="s">
        <v>352</v>
      </c>
      <c r="D6" s="71" t="s">
        <v>580</v>
      </c>
      <c r="E6" s="80" t="s">
        <v>353</v>
      </c>
      <c r="F6" s="66" t="s">
        <v>387</v>
      </c>
      <c r="G6" s="50" t="s">
        <v>354</v>
      </c>
    </row>
    <row r="7" spans="1:11" ht="94.5" x14ac:dyDescent="0.25">
      <c r="A7" s="69">
        <v>3</v>
      </c>
      <c r="B7" s="375"/>
      <c r="C7" s="50" t="s">
        <v>588</v>
      </c>
      <c r="D7" s="50" t="s">
        <v>581</v>
      </c>
      <c r="E7" s="80" t="s">
        <v>261</v>
      </c>
      <c r="F7" s="50" t="s">
        <v>388</v>
      </c>
      <c r="G7" s="50" t="s">
        <v>357</v>
      </c>
    </row>
    <row r="8" spans="1:11" ht="81" customHeight="1" x14ac:dyDescent="0.25">
      <c r="A8" s="69">
        <v>4</v>
      </c>
      <c r="B8" s="376"/>
      <c r="C8" s="66" t="s">
        <v>358</v>
      </c>
      <c r="D8" s="50" t="s">
        <v>582</v>
      </c>
      <c r="E8" s="80" t="s">
        <v>359</v>
      </c>
      <c r="F8" s="50" t="s">
        <v>388</v>
      </c>
      <c r="G8" s="50" t="s">
        <v>360</v>
      </c>
    </row>
    <row r="9" spans="1:11" ht="78.75" x14ac:dyDescent="0.25">
      <c r="A9" s="69">
        <v>5</v>
      </c>
      <c r="B9" s="49" t="s">
        <v>249</v>
      </c>
      <c r="C9" s="66" t="s">
        <v>250</v>
      </c>
      <c r="D9" s="50" t="s">
        <v>389</v>
      </c>
      <c r="E9" s="106" t="s">
        <v>569</v>
      </c>
      <c r="F9" s="50" t="s">
        <v>653</v>
      </c>
      <c r="G9" s="50" t="s">
        <v>361</v>
      </c>
    </row>
    <row r="10" spans="1:11" ht="78.75" x14ac:dyDescent="0.25">
      <c r="A10" s="69">
        <v>6</v>
      </c>
      <c r="B10" s="49" t="s">
        <v>247</v>
      </c>
      <c r="C10" s="66" t="s">
        <v>248</v>
      </c>
      <c r="D10" s="50" t="s">
        <v>389</v>
      </c>
      <c r="E10" s="107" t="s">
        <v>570</v>
      </c>
      <c r="F10" s="50" t="s">
        <v>653</v>
      </c>
      <c r="G10" s="50" t="s">
        <v>362</v>
      </c>
    </row>
    <row r="11" spans="1:11" ht="78.75" x14ac:dyDescent="0.25">
      <c r="A11" s="69">
        <v>7</v>
      </c>
      <c r="B11" s="49" t="s">
        <v>363</v>
      </c>
      <c r="C11" s="66" t="s">
        <v>234</v>
      </c>
      <c r="D11" s="50" t="s">
        <v>389</v>
      </c>
      <c r="E11" s="106" t="s">
        <v>571</v>
      </c>
      <c r="F11" s="50" t="s">
        <v>653</v>
      </c>
      <c r="G11" s="50" t="s">
        <v>364</v>
      </c>
    </row>
    <row r="12" spans="1:11" ht="78.75" x14ac:dyDescent="0.25">
      <c r="A12" s="69">
        <v>8</v>
      </c>
      <c r="B12" s="49" t="s">
        <v>239</v>
      </c>
      <c r="C12" s="245" t="s">
        <v>591</v>
      </c>
      <c r="D12" s="50" t="s">
        <v>389</v>
      </c>
      <c r="E12" s="106" t="s">
        <v>572</v>
      </c>
      <c r="F12" s="50" t="s">
        <v>653</v>
      </c>
      <c r="G12" s="50" t="s">
        <v>365</v>
      </c>
    </row>
    <row r="13" spans="1:11" ht="78.75" x14ac:dyDescent="0.25">
      <c r="A13" s="69">
        <v>9</v>
      </c>
      <c r="B13" s="49" t="s">
        <v>245</v>
      </c>
      <c r="C13" s="66" t="s">
        <v>246</v>
      </c>
      <c r="D13" s="50" t="s">
        <v>389</v>
      </c>
      <c r="E13" s="106" t="s">
        <v>573</v>
      </c>
      <c r="F13" s="50" t="s">
        <v>653</v>
      </c>
      <c r="G13" s="50" t="s">
        <v>366</v>
      </c>
    </row>
    <row r="14" spans="1:11" ht="78.75" x14ac:dyDescent="0.25">
      <c r="A14" s="199">
        <v>10</v>
      </c>
      <c r="B14" s="49" t="s">
        <v>605</v>
      </c>
      <c r="C14" s="66" t="s">
        <v>612</v>
      </c>
      <c r="D14" s="50" t="s">
        <v>741</v>
      </c>
      <c r="E14" s="106" t="s">
        <v>742</v>
      </c>
      <c r="F14" s="50" t="s">
        <v>744</v>
      </c>
      <c r="G14" s="50" t="s">
        <v>743</v>
      </c>
    </row>
    <row r="15" spans="1:11" ht="78.75" x14ac:dyDescent="0.25">
      <c r="A15" s="199">
        <v>11</v>
      </c>
      <c r="B15" s="49" t="s">
        <v>607</v>
      </c>
      <c r="C15" s="66" t="s">
        <v>615</v>
      </c>
      <c r="D15" s="50" t="s">
        <v>741</v>
      </c>
      <c r="E15" s="106" t="s">
        <v>745</v>
      </c>
      <c r="F15" s="50" t="s">
        <v>744</v>
      </c>
      <c r="G15" s="50" t="s">
        <v>746</v>
      </c>
    </row>
    <row r="16" spans="1:11" ht="78.75" x14ac:dyDescent="0.25">
      <c r="A16" s="69">
        <v>12</v>
      </c>
      <c r="B16" s="49" t="s">
        <v>367</v>
      </c>
      <c r="C16" s="66" t="s">
        <v>238</v>
      </c>
      <c r="D16" s="50" t="s">
        <v>389</v>
      </c>
      <c r="E16" s="106" t="s">
        <v>368</v>
      </c>
      <c r="F16" s="50" t="s">
        <v>653</v>
      </c>
      <c r="G16" s="50" t="s">
        <v>369</v>
      </c>
    </row>
    <row r="17" spans="1:7" ht="78.75" x14ac:dyDescent="0.25">
      <c r="A17" s="69">
        <v>13</v>
      </c>
      <c r="B17" s="49" t="s">
        <v>603</v>
      </c>
      <c r="C17" s="66" t="s">
        <v>370</v>
      </c>
      <c r="D17" s="50" t="s">
        <v>389</v>
      </c>
      <c r="E17" s="106" t="s">
        <v>371</v>
      </c>
      <c r="F17" s="50" t="s">
        <v>653</v>
      </c>
      <c r="G17" s="50" t="s">
        <v>372</v>
      </c>
    </row>
    <row r="18" spans="1:7" ht="78.75" x14ac:dyDescent="0.25">
      <c r="A18" s="69">
        <v>14</v>
      </c>
      <c r="B18" s="49" t="s">
        <v>374</v>
      </c>
      <c r="C18" s="66" t="s">
        <v>375</v>
      </c>
      <c r="D18" s="50" t="s">
        <v>389</v>
      </c>
      <c r="E18" s="106" t="s">
        <v>574</v>
      </c>
      <c r="F18" s="50" t="s">
        <v>653</v>
      </c>
      <c r="G18" s="50" t="s">
        <v>376</v>
      </c>
    </row>
    <row r="19" spans="1:7" ht="78.75" x14ac:dyDescent="0.25">
      <c r="A19" s="69">
        <v>15</v>
      </c>
      <c r="B19" s="49" t="s">
        <v>377</v>
      </c>
      <c r="C19" s="66" t="s">
        <v>378</v>
      </c>
      <c r="D19" s="50" t="s">
        <v>389</v>
      </c>
      <c r="E19" s="106" t="s">
        <v>575</v>
      </c>
      <c r="F19" s="50" t="s">
        <v>653</v>
      </c>
      <c r="G19" s="50" t="s">
        <v>379</v>
      </c>
    </row>
    <row r="20" spans="1:7" ht="78.75" x14ac:dyDescent="0.25">
      <c r="A20" s="69">
        <v>16</v>
      </c>
      <c r="B20" s="49" t="s">
        <v>608</v>
      </c>
      <c r="C20" s="66" t="s">
        <v>259</v>
      </c>
      <c r="D20" s="50" t="s">
        <v>389</v>
      </c>
      <c r="E20" s="106" t="s">
        <v>576</v>
      </c>
      <c r="F20" s="50" t="s">
        <v>653</v>
      </c>
      <c r="G20" s="50" t="s">
        <v>380</v>
      </c>
    </row>
    <row r="21" spans="1:7" ht="67.5" customHeight="1" x14ac:dyDescent="0.25">
      <c r="A21" s="69">
        <v>17</v>
      </c>
      <c r="B21" s="49" t="s">
        <v>381</v>
      </c>
      <c r="C21" s="66" t="s">
        <v>252</v>
      </c>
      <c r="D21" s="50" t="s">
        <v>389</v>
      </c>
      <c r="E21" s="106" t="s">
        <v>577</v>
      </c>
      <c r="F21" s="50" t="s">
        <v>653</v>
      </c>
      <c r="G21" s="50" t="s">
        <v>382</v>
      </c>
    </row>
    <row r="22" spans="1:7" ht="158.25" customHeight="1" x14ac:dyDescent="0.25">
      <c r="A22" s="199">
        <v>18</v>
      </c>
      <c r="B22" s="49" t="s">
        <v>593</v>
      </c>
      <c r="C22" s="66" t="s">
        <v>594</v>
      </c>
      <c r="D22" s="50" t="s">
        <v>597</v>
      </c>
      <c r="E22" s="66" t="s">
        <v>598</v>
      </c>
      <c r="F22" s="50" t="s">
        <v>596</v>
      </c>
      <c r="G22" s="50" t="s">
        <v>595</v>
      </c>
    </row>
    <row r="23" spans="1:7" ht="15.75" x14ac:dyDescent="0.25">
      <c r="A23" s="80" t="s">
        <v>587</v>
      </c>
      <c r="B23" s="97"/>
      <c r="C23" s="69">
        <v>18</v>
      </c>
      <c r="D23" s="97"/>
      <c r="E23" s="97"/>
      <c r="F23" s="97"/>
      <c r="G23" s="97"/>
    </row>
    <row r="25" spans="1:7" ht="15.75" x14ac:dyDescent="0.25">
      <c r="B25" s="54" t="s">
        <v>79</v>
      </c>
      <c r="C25" s="57" t="s">
        <v>383</v>
      </c>
      <c r="D25" s="108"/>
      <c r="E25" s="56"/>
      <c r="F25" s="56"/>
      <c r="G25" s="57"/>
    </row>
    <row r="26" spans="1:7" ht="15.75" x14ac:dyDescent="0.25">
      <c r="B26" s="54" t="s">
        <v>80</v>
      </c>
      <c r="C26" s="108" t="s">
        <v>81</v>
      </c>
      <c r="D26" s="109"/>
      <c r="E26" s="56"/>
      <c r="F26" s="56"/>
      <c r="G26" s="108" t="s">
        <v>78</v>
      </c>
    </row>
    <row r="27" spans="1:7" ht="15.75" x14ac:dyDescent="0.25">
      <c r="B27" s="54" t="s">
        <v>74</v>
      </c>
      <c r="C27" s="56"/>
      <c r="D27" s="109"/>
      <c r="E27" s="56"/>
      <c r="F27" s="56"/>
      <c r="G27" s="56"/>
    </row>
    <row r="28" spans="1:7" ht="15.75" x14ac:dyDescent="0.25">
      <c r="B28" s="54" t="s">
        <v>75</v>
      </c>
      <c r="C28" s="56"/>
      <c r="D28" s="109"/>
      <c r="E28" s="56"/>
      <c r="F28" s="56"/>
      <c r="G28" s="56"/>
    </row>
    <row r="29" spans="1:7" ht="15.75" x14ac:dyDescent="0.25">
      <c r="B29" s="370" t="s">
        <v>384</v>
      </c>
      <c r="C29" s="371"/>
      <c r="D29" s="371"/>
      <c r="E29" s="244" t="s">
        <v>589</v>
      </c>
      <c r="F29" s="56"/>
      <c r="G29" s="57"/>
    </row>
    <row r="30" spans="1:7" ht="15.75" x14ac:dyDescent="0.25">
      <c r="B30" s="54" t="s">
        <v>83</v>
      </c>
      <c r="C30" s="372" t="s">
        <v>385</v>
      </c>
      <c r="D30" s="373"/>
      <c r="E30" s="108" t="s">
        <v>84</v>
      </c>
      <c r="F30" s="108"/>
      <c r="G30" s="56" t="s">
        <v>78</v>
      </c>
    </row>
    <row r="31" spans="1:7" ht="15.75" x14ac:dyDescent="0.25">
      <c r="B31" s="54"/>
      <c r="C31" s="56"/>
      <c r="D31" s="109"/>
      <c r="E31" s="56"/>
      <c r="F31" s="56"/>
      <c r="G31" s="56"/>
    </row>
    <row r="32" spans="1:7" ht="15.75" x14ac:dyDescent="0.25">
      <c r="B32" s="54"/>
      <c r="C32" s="110" t="s">
        <v>386</v>
      </c>
      <c r="D32" s="109"/>
      <c r="E32" s="56"/>
      <c r="F32" s="56"/>
      <c r="G32" s="57" t="s">
        <v>654</v>
      </c>
    </row>
    <row r="33" spans="2:7" ht="15.75" x14ac:dyDescent="0.25">
      <c r="B33" s="54" t="s">
        <v>86</v>
      </c>
      <c r="C33" s="56" t="s">
        <v>173</v>
      </c>
      <c r="D33" s="109"/>
      <c r="E33" s="56"/>
      <c r="F33" s="56"/>
      <c r="G33" s="111" t="s">
        <v>88</v>
      </c>
    </row>
  </sheetData>
  <mergeCells count="4">
    <mergeCell ref="A2:G2"/>
    <mergeCell ref="B29:D29"/>
    <mergeCell ref="C30:D30"/>
    <mergeCell ref="B5:B8"/>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pane xSplit="3" ySplit="3" topLeftCell="D4" activePane="bottomRight" state="frozen"/>
      <selection activeCell="C14" sqref="C14"/>
      <selection pane="topRight" activeCell="C14" sqref="C14"/>
      <selection pane="bottomLeft" activeCell="C14" sqref="C14"/>
      <selection pane="bottomRight" activeCell="J3" sqref="J3"/>
    </sheetView>
  </sheetViews>
  <sheetFormatPr defaultRowHeight="15" x14ac:dyDescent="0.25"/>
  <cols>
    <col min="1" max="1" width="16.140625" style="13" bestFit="1" customWidth="1"/>
    <col min="2" max="2" width="26.85546875" style="13" customWidth="1"/>
    <col min="3" max="3" width="23" style="13" customWidth="1"/>
    <col min="4" max="4" width="27" style="13" customWidth="1"/>
    <col min="5" max="5" width="20.5703125" style="13" customWidth="1"/>
    <col min="6" max="6" width="18.85546875" style="13" customWidth="1"/>
    <col min="7" max="7" width="20.28515625" style="13" customWidth="1"/>
    <col min="8" max="16384" width="9.140625" style="13"/>
  </cols>
  <sheetData>
    <row r="1" spans="1:7" ht="18.75" x14ac:dyDescent="0.25">
      <c r="G1" s="12" t="s">
        <v>63</v>
      </c>
    </row>
    <row r="2" spans="1:7" ht="53.25" customHeight="1" x14ac:dyDescent="0.25">
      <c r="A2" s="365" t="s">
        <v>152</v>
      </c>
      <c r="B2" s="365"/>
      <c r="C2" s="365"/>
      <c r="D2" s="365"/>
      <c r="E2" s="365"/>
      <c r="F2" s="365"/>
      <c r="G2" s="365"/>
    </row>
    <row r="3" spans="1:7" ht="93.75" x14ac:dyDescent="0.25">
      <c r="A3" s="74" t="s">
        <v>90</v>
      </c>
      <c r="B3" s="74" t="s">
        <v>153</v>
      </c>
      <c r="C3" s="74" t="s">
        <v>162</v>
      </c>
      <c r="D3" s="74" t="s">
        <v>154</v>
      </c>
      <c r="E3" s="74" t="s">
        <v>155</v>
      </c>
      <c r="F3" s="74" t="s">
        <v>156</v>
      </c>
      <c r="G3" s="74" t="s">
        <v>106</v>
      </c>
    </row>
    <row r="4" spans="1:7" ht="18.75" x14ac:dyDescent="0.25">
      <c r="A4" s="74">
        <v>1</v>
      </c>
      <c r="B4" s="74">
        <v>2</v>
      </c>
      <c r="C4" s="74">
        <v>3</v>
      </c>
      <c r="D4" s="74">
        <v>4</v>
      </c>
      <c r="E4" s="74">
        <v>5</v>
      </c>
      <c r="F4" s="74">
        <v>6</v>
      </c>
      <c r="G4" s="74">
        <v>7</v>
      </c>
    </row>
    <row r="5" spans="1:7" ht="91.5" customHeight="1" x14ac:dyDescent="0.25">
      <c r="A5" s="112">
        <v>1</v>
      </c>
      <c r="B5" s="200" t="s">
        <v>390</v>
      </c>
      <c r="C5" s="113" t="s">
        <v>747</v>
      </c>
      <c r="D5" s="162" t="s">
        <v>764</v>
      </c>
      <c r="E5" s="199" t="s">
        <v>588</v>
      </c>
      <c r="F5" s="199" t="s">
        <v>356</v>
      </c>
      <c r="G5" s="105" t="s">
        <v>534</v>
      </c>
    </row>
    <row r="6" spans="1:7" ht="91.5" customHeight="1" x14ac:dyDescent="0.25">
      <c r="A6" s="112">
        <v>2</v>
      </c>
      <c r="B6" s="199" t="s">
        <v>788</v>
      </c>
      <c r="C6" s="113" t="s">
        <v>778</v>
      </c>
      <c r="D6" s="162" t="s">
        <v>781</v>
      </c>
      <c r="E6" s="199" t="s">
        <v>779</v>
      </c>
      <c r="F6" s="199" t="s">
        <v>356</v>
      </c>
      <c r="G6" s="105" t="s">
        <v>780</v>
      </c>
    </row>
    <row r="7" spans="1:7" ht="91.5" customHeight="1" x14ac:dyDescent="0.25">
      <c r="A7" s="112">
        <v>3</v>
      </c>
      <c r="B7" s="199" t="s">
        <v>789</v>
      </c>
      <c r="C7" s="113" t="s">
        <v>778</v>
      </c>
      <c r="D7" s="287" t="s">
        <v>783</v>
      </c>
      <c r="E7" s="288" t="s">
        <v>782</v>
      </c>
      <c r="F7" s="70" t="s">
        <v>356</v>
      </c>
      <c r="G7" s="289">
        <v>89640022619</v>
      </c>
    </row>
    <row r="8" spans="1:7" ht="91.5" customHeight="1" x14ac:dyDescent="0.25">
      <c r="A8" s="112">
        <v>4</v>
      </c>
      <c r="B8" s="199" t="s">
        <v>790</v>
      </c>
      <c r="C8" s="113" t="s">
        <v>778</v>
      </c>
      <c r="D8" s="287" t="s">
        <v>785</v>
      </c>
      <c r="E8" s="289" t="s">
        <v>784</v>
      </c>
      <c r="F8" s="70" t="s">
        <v>356</v>
      </c>
      <c r="G8" s="289">
        <v>89289472940</v>
      </c>
    </row>
    <row r="9" spans="1:7" ht="91.5" customHeight="1" x14ac:dyDescent="0.25">
      <c r="A9" s="112">
        <v>5</v>
      </c>
      <c r="B9" s="199" t="s">
        <v>791</v>
      </c>
      <c r="C9" s="113" t="s">
        <v>778</v>
      </c>
      <c r="D9" s="162" t="s">
        <v>787</v>
      </c>
      <c r="E9" s="289" t="s">
        <v>786</v>
      </c>
      <c r="F9" s="70" t="s">
        <v>356</v>
      </c>
      <c r="G9" s="288">
        <v>89282496622</v>
      </c>
    </row>
    <row r="10" spans="1:7" ht="47.25" x14ac:dyDescent="0.25">
      <c r="A10" s="51" t="s">
        <v>220</v>
      </c>
      <c r="B10" s="114"/>
      <c r="C10" s="138">
        <v>5</v>
      </c>
      <c r="D10" s="138"/>
      <c r="E10" s="138"/>
      <c r="F10" s="138"/>
      <c r="G10" s="138"/>
    </row>
    <row r="11" spans="1:7" x14ac:dyDescent="0.25">
      <c r="A11" s="53"/>
      <c r="B11" s="53"/>
      <c r="C11" s="53"/>
      <c r="D11" s="53"/>
      <c r="E11" s="53"/>
      <c r="F11" s="53"/>
      <c r="G11" s="53"/>
    </row>
    <row r="12" spans="1:7" ht="16.5" x14ac:dyDescent="0.25">
      <c r="A12" s="53"/>
      <c r="B12" s="35" t="s">
        <v>157</v>
      </c>
      <c r="C12" s="53"/>
      <c r="D12" s="53"/>
      <c r="E12" s="53"/>
      <c r="F12" s="53"/>
      <c r="G12" s="53"/>
    </row>
    <row r="13" spans="1:7" x14ac:dyDescent="0.25">
      <c r="A13" s="53"/>
      <c r="B13" s="115" t="s">
        <v>158</v>
      </c>
      <c r="C13" s="53"/>
      <c r="D13" s="53"/>
      <c r="E13" s="53"/>
      <c r="F13" s="53"/>
      <c r="G13" s="53"/>
    </row>
    <row r="14" spans="1:7" ht="15.75" x14ac:dyDescent="0.25">
      <c r="A14" s="53"/>
      <c r="B14" s="56"/>
      <c r="C14" s="56"/>
      <c r="D14" s="56"/>
      <c r="E14" s="56"/>
      <c r="F14" s="56"/>
      <c r="G14" s="55"/>
    </row>
    <row r="15" spans="1:7" ht="15.75" x14ac:dyDescent="0.25">
      <c r="A15" s="53"/>
      <c r="B15" s="54" t="s">
        <v>79</v>
      </c>
      <c r="C15" s="243" t="s">
        <v>391</v>
      </c>
      <c r="D15" s="117"/>
      <c r="E15" s="56"/>
      <c r="F15" s="56"/>
      <c r="G15" s="116"/>
    </row>
    <row r="16" spans="1:7" ht="15.75" x14ac:dyDescent="0.25">
      <c r="A16" s="53"/>
      <c r="B16" s="54" t="s">
        <v>80</v>
      </c>
      <c r="C16" s="118" t="s">
        <v>159</v>
      </c>
      <c r="D16" s="117"/>
      <c r="E16" s="56"/>
      <c r="F16" s="56"/>
      <c r="G16" s="118" t="s">
        <v>160</v>
      </c>
    </row>
    <row r="17" spans="1:7" ht="15.75" x14ac:dyDescent="0.25">
      <c r="A17" s="53"/>
      <c r="B17" s="54"/>
      <c r="C17" s="56" t="s">
        <v>222</v>
      </c>
      <c r="D17" s="362" t="s">
        <v>589</v>
      </c>
      <c r="E17" s="362"/>
      <c r="F17" s="56"/>
      <c r="G17" s="56"/>
    </row>
    <row r="18" spans="1:7" ht="15.75" x14ac:dyDescent="0.25">
      <c r="A18" s="53"/>
      <c r="B18" s="54" t="s">
        <v>74</v>
      </c>
      <c r="C18" s="118" t="s">
        <v>161</v>
      </c>
      <c r="D18" s="377" t="s">
        <v>84</v>
      </c>
      <c r="E18" s="377"/>
      <c r="F18" s="56"/>
      <c r="G18" s="118" t="s">
        <v>160</v>
      </c>
    </row>
    <row r="19" spans="1:7" ht="15.75" x14ac:dyDescent="0.25">
      <c r="A19" s="53"/>
      <c r="B19" s="54" t="s">
        <v>75</v>
      </c>
      <c r="C19" s="56"/>
      <c r="D19" s="55"/>
      <c r="E19" s="56"/>
      <c r="F19" s="56"/>
      <c r="G19" s="56"/>
    </row>
    <row r="20" spans="1:7" ht="15.75" x14ac:dyDescent="0.25">
      <c r="A20" s="53"/>
      <c r="B20" s="54" t="s">
        <v>85</v>
      </c>
      <c r="C20" s="378" t="s">
        <v>392</v>
      </c>
      <c r="D20" s="379"/>
      <c r="E20" s="56"/>
      <c r="F20" s="380" t="s">
        <v>655</v>
      </c>
      <c r="G20" s="381"/>
    </row>
    <row r="21" spans="1:7" ht="15.75" x14ac:dyDescent="0.25">
      <c r="A21" s="53"/>
      <c r="B21" s="54" t="s">
        <v>83</v>
      </c>
      <c r="C21" s="119" t="s">
        <v>133</v>
      </c>
      <c r="D21" s="117"/>
      <c r="E21" s="56"/>
      <c r="F21" s="56"/>
      <c r="G21" s="120" t="s">
        <v>92</v>
      </c>
    </row>
    <row r="22" spans="1:7" ht="15.75" x14ac:dyDescent="0.25">
      <c r="B22" s="4"/>
      <c r="C22" s="121"/>
      <c r="D22" s="20"/>
      <c r="E22" s="18"/>
      <c r="F22" s="18"/>
      <c r="G22" s="121"/>
    </row>
    <row r="23" spans="1:7" ht="15.75" x14ac:dyDescent="0.25">
      <c r="B23" s="4" t="s">
        <v>83</v>
      </c>
      <c r="C23" s="36"/>
      <c r="D23" s="20"/>
      <c r="E23" s="18"/>
      <c r="F23" s="18"/>
      <c r="G23" s="37"/>
    </row>
    <row r="24" spans="1:7" ht="15.75" x14ac:dyDescent="0.25">
      <c r="B24" s="4"/>
      <c r="D24" s="14"/>
    </row>
    <row r="25" spans="1:7" ht="15.75" x14ac:dyDescent="0.25">
      <c r="B25" s="4"/>
      <c r="C25" s="15"/>
      <c r="D25" s="15"/>
      <c r="E25" s="14"/>
      <c r="F25" s="15"/>
      <c r="G25" s="15"/>
    </row>
    <row r="26" spans="1:7" x14ac:dyDescent="0.25">
      <c r="B26" s="5" t="s">
        <v>86</v>
      </c>
      <c r="C26" s="14"/>
      <c r="D26" s="14"/>
      <c r="E26" s="14"/>
      <c r="F26" s="14"/>
      <c r="G26" s="14"/>
    </row>
    <row r="27" spans="1:7" x14ac:dyDescent="0.25">
      <c r="C27" s="14"/>
      <c r="D27" s="14"/>
      <c r="E27" s="14"/>
      <c r="F27" s="14"/>
      <c r="G27" s="14"/>
    </row>
  </sheetData>
  <mergeCells count="5">
    <mergeCell ref="A2:G2"/>
    <mergeCell ref="D17:E17"/>
    <mergeCell ref="D18:E18"/>
    <mergeCell ref="C20:D20"/>
    <mergeCell ref="F20:G20"/>
  </mergeCells>
  <printOptions horizontalCentered="1"/>
  <pageMargins left="0.35433070866141736" right="0.31496062992125984" top="0.74803149606299213" bottom="0.74803149606299213" header="0.31496062992125984" footer="0.31496062992125984"/>
  <pageSetup paperSize="9"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view="pageBreakPreview" zoomScale="85" zoomScaleNormal="70" zoomScaleSheetLayoutView="85" workbookViewId="0">
      <pane ySplit="6" topLeftCell="A30" activePane="bottomLeft" state="frozen"/>
      <selection pane="bottomLeft" activeCell="AJ30" sqref="AJ30"/>
    </sheetView>
  </sheetViews>
  <sheetFormatPr defaultRowHeight="15.75" x14ac:dyDescent="0.25"/>
  <cols>
    <col min="1" max="1" width="10.85546875" style="18" customWidth="1"/>
    <col min="2" max="2" width="15.85546875" style="18" customWidth="1"/>
    <col min="3" max="3" width="14.85546875" style="18" customWidth="1"/>
    <col min="4" max="4" width="10.7109375" style="18" customWidth="1"/>
    <col min="5" max="5" width="5.7109375" style="18" customWidth="1"/>
    <col min="6" max="6" width="4.85546875" style="18" bestFit="1" customWidth="1"/>
    <col min="7" max="7" width="4.28515625" style="18" customWidth="1"/>
    <col min="8" max="8" width="4" style="18" customWidth="1"/>
    <col min="9" max="9" width="4.85546875" style="18" bestFit="1" customWidth="1"/>
    <col min="10" max="10" width="4.140625" style="18" customWidth="1"/>
    <col min="11" max="12" width="5.7109375" style="18" customWidth="1"/>
    <col min="13" max="13" width="7.42578125" style="18" customWidth="1"/>
    <col min="14" max="18" width="4.85546875" style="18" bestFit="1" customWidth="1"/>
    <col min="19" max="19" width="5.85546875" style="18" customWidth="1"/>
    <col min="20" max="20" width="4.85546875" style="18" bestFit="1" customWidth="1"/>
    <col min="21" max="21" width="7" style="18" customWidth="1"/>
    <col min="22" max="31" width="4.85546875" style="18" bestFit="1" customWidth="1"/>
    <col min="32" max="32" width="5.85546875" style="18" customWidth="1"/>
    <col min="33" max="33" width="4.85546875" style="18" customWidth="1"/>
    <col min="34" max="34" width="4.85546875" style="18" bestFit="1" customWidth="1"/>
    <col min="35" max="35" width="6.42578125" style="18" customWidth="1"/>
    <col min="36" max="36" width="6.7109375" style="18" customWidth="1"/>
    <col min="37" max="37" width="6.140625" style="18" customWidth="1"/>
    <col min="38" max="38" width="4.85546875" style="18" bestFit="1" customWidth="1"/>
    <col min="39" max="39" width="5.5703125" style="18" customWidth="1"/>
    <col min="40" max="43" width="4.85546875" style="18" bestFit="1" customWidth="1"/>
    <col min="44" max="16384" width="9.140625" style="18"/>
  </cols>
  <sheetData>
    <row r="1" spans="1:45" ht="18.75" x14ac:dyDescent="0.3">
      <c r="B1" s="29"/>
      <c r="C1" s="29"/>
      <c r="D1" s="29"/>
      <c r="E1" s="29"/>
      <c r="F1" s="29"/>
      <c r="G1" s="29"/>
      <c r="H1" s="29"/>
      <c r="I1" s="29"/>
      <c r="J1" s="29"/>
      <c r="K1" s="29"/>
      <c r="L1" s="29"/>
      <c r="M1" s="385" t="s">
        <v>65</v>
      </c>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row>
    <row r="2" spans="1:45" ht="33" customHeight="1" x14ac:dyDescent="0.25">
      <c r="A2" s="365" t="s">
        <v>64</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row>
    <row r="3" spans="1:45" ht="18.75" x14ac:dyDescent="0.25">
      <c r="A3" s="358" t="s">
        <v>90</v>
      </c>
      <c r="B3" s="386" t="s">
        <v>39</v>
      </c>
      <c r="C3" s="386" t="s">
        <v>36</v>
      </c>
      <c r="D3" s="386" t="s">
        <v>22</v>
      </c>
      <c r="E3" s="358" t="s">
        <v>38</v>
      </c>
      <c r="F3" s="358"/>
      <c r="G3" s="358"/>
      <c r="H3" s="358"/>
      <c r="I3" s="358"/>
      <c r="J3" s="358"/>
      <c r="K3" s="358"/>
      <c r="L3" s="358"/>
      <c r="M3" s="387" t="s">
        <v>104</v>
      </c>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row>
    <row r="4" spans="1:45" ht="267.75" customHeight="1" x14ac:dyDescent="0.25">
      <c r="A4" s="358"/>
      <c r="B4" s="386"/>
      <c r="C4" s="386"/>
      <c r="D4" s="386"/>
      <c r="E4" s="122" t="s">
        <v>107</v>
      </c>
      <c r="F4" s="122" t="s">
        <v>23</v>
      </c>
      <c r="G4" s="388" t="s">
        <v>24</v>
      </c>
      <c r="H4" s="388"/>
      <c r="I4" s="388" t="s">
        <v>25</v>
      </c>
      <c r="J4" s="388"/>
      <c r="K4" s="388" t="s">
        <v>149</v>
      </c>
      <c r="L4" s="388"/>
      <c r="M4" s="389" t="s">
        <v>111</v>
      </c>
      <c r="N4" s="384" t="s">
        <v>112</v>
      </c>
      <c r="O4" s="384" t="s">
        <v>113</v>
      </c>
      <c r="P4" s="384" t="s">
        <v>114</v>
      </c>
      <c r="Q4" s="384" t="s">
        <v>177</v>
      </c>
      <c r="R4" s="384" t="s">
        <v>115</v>
      </c>
      <c r="S4" s="384" t="s">
        <v>116</v>
      </c>
      <c r="T4" s="384" t="s">
        <v>117</v>
      </c>
      <c r="U4" s="384" t="s">
        <v>118</v>
      </c>
      <c r="V4" s="384" t="s">
        <v>119</v>
      </c>
      <c r="W4" s="384" t="s">
        <v>120</v>
      </c>
      <c r="X4" s="384" t="s">
        <v>121</v>
      </c>
      <c r="Y4" s="384" t="s">
        <v>122</v>
      </c>
      <c r="Z4" s="384" t="s">
        <v>123</v>
      </c>
      <c r="AA4" s="384" t="s">
        <v>136</v>
      </c>
      <c r="AB4" s="384" t="s">
        <v>137</v>
      </c>
      <c r="AC4" s="384" t="s">
        <v>124</v>
      </c>
      <c r="AD4" s="384" t="s">
        <v>125</v>
      </c>
      <c r="AE4" s="384" t="s">
        <v>126</v>
      </c>
      <c r="AF4" s="384" t="s">
        <v>138</v>
      </c>
      <c r="AG4" s="384" t="s">
        <v>178</v>
      </c>
      <c r="AH4" s="384" t="s">
        <v>127</v>
      </c>
      <c r="AI4" s="384" t="s">
        <v>128</v>
      </c>
      <c r="AJ4" s="384" t="s">
        <v>139</v>
      </c>
      <c r="AK4" s="384" t="s">
        <v>140</v>
      </c>
      <c r="AL4" s="384" t="s">
        <v>129</v>
      </c>
      <c r="AM4" s="384" t="s">
        <v>130</v>
      </c>
      <c r="AN4" s="384" t="s">
        <v>141</v>
      </c>
      <c r="AO4" s="384" t="s">
        <v>142</v>
      </c>
      <c r="AP4" s="384" t="s">
        <v>143</v>
      </c>
      <c r="AQ4" s="384" t="s">
        <v>144</v>
      </c>
      <c r="AS4" s="33"/>
    </row>
    <row r="5" spans="1:45" ht="50.25" customHeight="1" x14ac:dyDescent="0.25">
      <c r="A5" s="358"/>
      <c r="B5" s="386"/>
      <c r="C5" s="386"/>
      <c r="D5" s="386"/>
      <c r="E5" s="122" t="s">
        <v>131</v>
      </c>
      <c r="F5" s="122" t="s">
        <v>131</v>
      </c>
      <c r="G5" s="122" t="s">
        <v>131</v>
      </c>
      <c r="H5" s="122" t="s">
        <v>132</v>
      </c>
      <c r="I5" s="122" t="s">
        <v>131</v>
      </c>
      <c r="J5" s="122" t="s">
        <v>132</v>
      </c>
      <c r="K5" s="122" t="s">
        <v>131</v>
      </c>
      <c r="L5" s="122" t="s">
        <v>132</v>
      </c>
      <c r="M5" s="389"/>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row>
    <row r="6" spans="1:45" s="34" customFormat="1" ht="26.25" customHeight="1" x14ac:dyDescent="0.25">
      <c r="A6" s="74">
        <v>1</v>
      </c>
      <c r="B6" s="74">
        <v>2</v>
      </c>
      <c r="C6" s="74">
        <v>3</v>
      </c>
      <c r="D6" s="74">
        <v>4</v>
      </c>
      <c r="E6" s="74">
        <v>5</v>
      </c>
      <c r="F6" s="74">
        <v>6</v>
      </c>
      <c r="G6" s="74">
        <v>7</v>
      </c>
      <c r="H6" s="74">
        <v>8</v>
      </c>
      <c r="I6" s="74">
        <v>9</v>
      </c>
      <c r="J6" s="74">
        <v>10</v>
      </c>
      <c r="K6" s="74">
        <v>11</v>
      </c>
      <c r="L6" s="74">
        <v>12</v>
      </c>
      <c r="M6" s="74">
        <v>13</v>
      </c>
      <c r="N6" s="74">
        <v>14</v>
      </c>
      <c r="O6" s="74">
        <v>15</v>
      </c>
      <c r="P6" s="74">
        <v>16</v>
      </c>
      <c r="Q6" s="74">
        <v>17</v>
      </c>
      <c r="R6" s="74">
        <v>18</v>
      </c>
      <c r="S6" s="74">
        <v>19</v>
      </c>
      <c r="T6" s="74">
        <v>20</v>
      </c>
      <c r="U6" s="74">
        <v>21</v>
      </c>
      <c r="V6" s="74">
        <v>22</v>
      </c>
      <c r="W6" s="74">
        <v>23</v>
      </c>
      <c r="X6" s="74">
        <v>24</v>
      </c>
      <c r="Y6" s="74">
        <v>25</v>
      </c>
      <c r="Z6" s="74">
        <v>26</v>
      </c>
      <c r="AA6" s="74">
        <v>27</v>
      </c>
      <c r="AB6" s="74">
        <v>28</v>
      </c>
      <c r="AC6" s="74">
        <v>29</v>
      </c>
      <c r="AD6" s="74">
        <v>30</v>
      </c>
      <c r="AE6" s="74">
        <v>31</v>
      </c>
      <c r="AF6" s="74">
        <v>32</v>
      </c>
      <c r="AG6" s="74">
        <v>33</v>
      </c>
      <c r="AH6" s="74">
        <v>34</v>
      </c>
      <c r="AI6" s="74">
        <v>35</v>
      </c>
      <c r="AJ6" s="74">
        <v>36</v>
      </c>
      <c r="AK6" s="74">
        <v>37</v>
      </c>
      <c r="AL6" s="74">
        <v>38</v>
      </c>
      <c r="AM6" s="74">
        <v>39</v>
      </c>
      <c r="AN6" s="74">
        <v>40</v>
      </c>
      <c r="AO6" s="74">
        <v>41</v>
      </c>
      <c r="AP6" s="74">
        <v>42</v>
      </c>
      <c r="AQ6" s="74">
        <v>43</v>
      </c>
      <c r="AR6" s="18"/>
    </row>
    <row r="7" spans="1:45" s="34" customFormat="1" ht="149.25" customHeight="1" x14ac:dyDescent="0.25">
      <c r="A7" s="114">
        <v>1</v>
      </c>
      <c r="B7" s="49" t="s">
        <v>249</v>
      </c>
      <c r="C7" s="169" t="s">
        <v>468</v>
      </c>
      <c r="D7" s="80" t="s">
        <v>355</v>
      </c>
      <c r="E7" s="138">
        <v>1</v>
      </c>
      <c r="F7" s="126" t="s">
        <v>262</v>
      </c>
      <c r="G7" s="126" t="s">
        <v>262</v>
      </c>
      <c r="H7" s="126" t="s">
        <v>262</v>
      </c>
      <c r="I7" s="126" t="s">
        <v>262</v>
      </c>
      <c r="J7" s="126" t="s">
        <v>262</v>
      </c>
      <c r="K7" s="138">
        <v>7</v>
      </c>
      <c r="L7" s="126">
        <v>1</v>
      </c>
      <c r="M7" s="126">
        <v>1</v>
      </c>
      <c r="N7" s="126" t="s">
        <v>262</v>
      </c>
      <c r="O7" s="126" t="s">
        <v>262</v>
      </c>
      <c r="P7" s="126" t="s">
        <v>262</v>
      </c>
      <c r="Q7" s="126" t="s">
        <v>262</v>
      </c>
      <c r="R7" s="126" t="s">
        <v>262</v>
      </c>
      <c r="S7" s="126">
        <v>1</v>
      </c>
      <c r="T7" s="126" t="s">
        <v>262</v>
      </c>
      <c r="U7" s="126" t="s">
        <v>262</v>
      </c>
      <c r="V7" s="126" t="s">
        <v>262</v>
      </c>
      <c r="W7" s="126" t="s">
        <v>262</v>
      </c>
      <c r="X7" s="126" t="s">
        <v>262</v>
      </c>
      <c r="Y7" s="126" t="s">
        <v>262</v>
      </c>
      <c r="Z7" s="126" t="s">
        <v>262</v>
      </c>
      <c r="AA7" s="126" t="s">
        <v>262</v>
      </c>
      <c r="AB7" s="126" t="s">
        <v>262</v>
      </c>
      <c r="AC7" s="126" t="s">
        <v>262</v>
      </c>
      <c r="AD7" s="126" t="s">
        <v>262</v>
      </c>
      <c r="AE7" s="126" t="s">
        <v>262</v>
      </c>
      <c r="AF7" s="126">
        <v>1</v>
      </c>
      <c r="AG7" s="126" t="s">
        <v>262</v>
      </c>
      <c r="AH7" s="126" t="s">
        <v>262</v>
      </c>
      <c r="AI7" s="124">
        <v>5</v>
      </c>
      <c r="AJ7" s="124">
        <v>5</v>
      </c>
      <c r="AK7" s="126">
        <v>3</v>
      </c>
      <c r="AL7" s="126" t="s">
        <v>262</v>
      </c>
      <c r="AM7" s="126" t="s">
        <v>262</v>
      </c>
      <c r="AN7" s="126" t="s">
        <v>262</v>
      </c>
      <c r="AO7" s="126" t="s">
        <v>262</v>
      </c>
      <c r="AP7" s="126" t="s">
        <v>262</v>
      </c>
      <c r="AQ7" s="126" t="s">
        <v>262</v>
      </c>
      <c r="AR7" s="18"/>
    </row>
    <row r="8" spans="1:45" s="34" customFormat="1" ht="149.25" customHeight="1" x14ac:dyDescent="0.25">
      <c r="A8" s="114">
        <v>2</v>
      </c>
      <c r="B8" s="82" t="s">
        <v>235</v>
      </c>
      <c r="C8" s="138" t="s">
        <v>396</v>
      </c>
      <c r="D8" s="80" t="s">
        <v>355</v>
      </c>
      <c r="E8" s="138" t="s">
        <v>262</v>
      </c>
      <c r="F8" s="126" t="s">
        <v>262</v>
      </c>
      <c r="G8" s="126" t="s">
        <v>262</v>
      </c>
      <c r="H8" s="126" t="s">
        <v>262</v>
      </c>
      <c r="I8" s="126" t="s">
        <v>262</v>
      </c>
      <c r="J8" s="126" t="s">
        <v>262</v>
      </c>
      <c r="K8" s="138">
        <v>5</v>
      </c>
      <c r="L8" s="138">
        <v>1</v>
      </c>
      <c r="M8" s="138">
        <v>1</v>
      </c>
      <c r="N8" s="126" t="s">
        <v>262</v>
      </c>
      <c r="O8" s="126" t="s">
        <v>262</v>
      </c>
      <c r="P8" s="126" t="s">
        <v>262</v>
      </c>
      <c r="Q8" s="126" t="s">
        <v>262</v>
      </c>
      <c r="R8" s="126" t="s">
        <v>262</v>
      </c>
      <c r="S8" s="126">
        <v>1</v>
      </c>
      <c r="T8" s="126" t="s">
        <v>262</v>
      </c>
      <c r="U8" s="126" t="s">
        <v>262</v>
      </c>
      <c r="V8" s="126" t="s">
        <v>262</v>
      </c>
      <c r="W8" s="126" t="s">
        <v>262</v>
      </c>
      <c r="X8" s="126" t="s">
        <v>262</v>
      </c>
      <c r="Y8" s="126" t="s">
        <v>262</v>
      </c>
      <c r="Z8" s="126" t="s">
        <v>262</v>
      </c>
      <c r="AA8" s="126" t="s">
        <v>262</v>
      </c>
      <c r="AB8" s="126" t="s">
        <v>262</v>
      </c>
      <c r="AC8" s="126" t="s">
        <v>262</v>
      </c>
      <c r="AD8" s="126">
        <v>1</v>
      </c>
      <c r="AE8" s="126" t="s">
        <v>262</v>
      </c>
      <c r="AF8" s="126">
        <v>2</v>
      </c>
      <c r="AG8" s="126" t="s">
        <v>262</v>
      </c>
      <c r="AH8" s="126" t="s">
        <v>262</v>
      </c>
      <c r="AI8" s="200">
        <v>5</v>
      </c>
      <c r="AJ8" s="200">
        <v>5</v>
      </c>
      <c r="AK8" s="126" t="s">
        <v>262</v>
      </c>
      <c r="AL8" s="126" t="s">
        <v>262</v>
      </c>
      <c r="AM8" s="126" t="s">
        <v>262</v>
      </c>
      <c r="AN8" s="126" t="s">
        <v>262</v>
      </c>
      <c r="AO8" s="126" t="s">
        <v>262</v>
      </c>
      <c r="AP8" s="126" t="s">
        <v>262</v>
      </c>
      <c r="AQ8" s="126" t="s">
        <v>262</v>
      </c>
      <c r="AR8" s="18"/>
    </row>
    <row r="9" spans="1:45" s="34" customFormat="1" ht="149.25" customHeight="1" x14ac:dyDescent="0.25">
      <c r="A9" s="114">
        <v>3</v>
      </c>
      <c r="B9" s="82" t="s">
        <v>247</v>
      </c>
      <c r="C9" s="138" t="s">
        <v>462</v>
      </c>
      <c r="D9" s="80" t="s">
        <v>355</v>
      </c>
      <c r="E9" s="138">
        <v>1</v>
      </c>
      <c r="F9" s="126" t="s">
        <v>262</v>
      </c>
      <c r="G9" s="126" t="s">
        <v>262</v>
      </c>
      <c r="H9" s="126" t="s">
        <v>262</v>
      </c>
      <c r="I9" s="126" t="s">
        <v>262</v>
      </c>
      <c r="J9" s="126" t="s">
        <v>262</v>
      </c>
      <c r="K9" s="138">
        <v>11</v>
      </c>
      <c r="L9" s="138">
        <v>3</v>
      </c>
      <c r="M9" s="138">
        <v>1</v>
      </c>
      <c r="N9" s="126" t="s">
        <v>262</v>
      </c>
      <c r="O9" s="126" t="s">
        <v>262</v>
      </c>
      <c r="P9" s="126" t="s">
        <v>262</v>
      </c>
      <c r="Q9" s="126" t="s">
        <v>262</v>
      </c>
      <c r="R9" s="124">
        <v>1</v>
      </c>
      <c r="S9" s="124">
        <v>1</v>
      </c>
      <c r="T9" s="126" t="s">
        <v>262</v>
      </c>
      <c r="U9" s="126" t="s">
        <v>262</v>
      </c>
      <c r="V9" s="126" t="s">
        <v>262</v>
      </c>
      <c r="W9" s="126" t="s">
        <v>262</v>
      </c>
      <c r="X9" s="126" t="s">
        <v>262</v>
      </c>
      <c r="Y9" s="126" t="s">
        <v>262</v>
      </c>
      <c r="Z9" s="126" t="s">
        <v>262</v>
      </c>
      <c r="AA9" s="126" t="s">
        <v>262</v>
      </c>
      <c r="AB9" s="126" t="s">
        <v>262</v>
      </c>
      <c r="AC9" s="126" t="s">
        <v>262</v>
      </c>
      <c r="AD9" s="126" t="s">
        <v>262</v>
      </c>
      <c r="AE9" s="126" t="s">
        <v>262</v>
      </c>
      <c r="AF9" s="126">
        <v>2</v>
      </c>
      <c r="AG9" s="126" t="s">
        <v>262</v>
      </c>
      <c r="AH9" s="126" t="s">
        <v>262</v>
      </c>
      <c r="AI9" s="124">
        <v>16</v>
      </c>
      <c r="AJ9" s="124">
        <v>20</v>
      </c>
      <c r="AK9" s="124">
        <v>10</v>
      </c>
      <c r="AL9" s="126" t="s">
        <v>262</v>
      </c>
      <c r="AM9" s="126" t="s">
        <v>262</v>
      </c>
      <c r="AN9" s="126" t="s">
        <v>262</v>
      </c>
      <c r="AO9" s="126" t="s">
        <v>262</v>
      </c>
      <c r="AP9" s="126" t="s">
        <v>262</v>
      </c>
      <c r="AQ9" s="126" t="s">
        <v>262</v>
      </c>
      <c r="AR9" s="18"/>
    </row>
    <row r="10" spans="1:45" s="34" customFormat="1" ht="149.25" customHeight="1" x14ac:dyDescent="0.25">
      <c r="A10" s="114">
        <v>4</v>
      </c>
      <c r="B10" s="49" t="s">
        <v>242</v>
      </c>
      <c r="C10" s="169" t="s">
        <v>629</v>
      </c>
      <c r="D10" s="80" t="s">
        <v>355</v>
      </c>
      <c r="E10" s="138" t="s">
        <v>262</v>
      </c>
      <c r="F10" s="126" t="s">
        <v>262</v>
      </c>
      <c r="G10" s="126" t="s">
        <v>262</v>
      </c>
      <c r="H10" s="126" t="s">
        <v>262</v>
      </c>
      <c r="I10" s="126" t="s">
        <v>262</v>
      </c>
      <c r="J10" s="126" t="s">
        <v>262</v>
      </c>
      <c r="K10" s="138">
        <v>2</v>
      </c>
      <c r="L10" s="138">
        <v>1</v>
      </c>
      <c r="M10" s="138">
        <v>1</v>
      </c>
      <c r="N10" s="126" t="s">
        <v>262</v>
      </c>
      <c r="O10" s="126" t="s">
        <v>262</v>
      </c>
      <c r="P10" s="126" t="s">
        <v>262</v>
      </c>
      <c r="Q10" s="126" t="s">
        <v>262</v>
      </c>
      <c r="R10" s="124">
        <v>1</v>
      </c>
      <c r="S10" s="138">
        <v>1</v>
      </c>
      <c r="T10" s="126" t="s">
        <v>262</v>
      </c>
      <c r="U10" s="126" t="s">
        <v>262</v>
      </c>
      <c r="V10" s="126" t="s">
        <v>262</v>
      </c>
      <c r="W10" s="126" t="s">
        <v>262</v>
      </c>
      <c r="X10" s="126" t="s">
        <v>262</v>
      </c>
      <c r="Y10" s="126" t="s">
        <v>262</v>
      </c>
      <c r="Z10" s="138">
        <v>1</v>
      </c>
      <c r="AA10" s="126">
        <v>1</v>
      </c>
      <c r="AB10" s="126" t="s">
        <v>262</v>
      </c>
      <c r="AC10" s="126" t="s">
        <v>262</v>
      </c>
      <c r="AD10" s="126" t="s">
        <v>262</v>
      </c>
      <c r="AE10" s="126" t="s">
        <v>262</v>
      </c>
      <c r="AF10" s="126" t="s">
        <v>262</v>
      </c>
      <c r="AG10" s="126" t="s">
        <v>262</v>
      </c>
      <c r="AH10" s="124"/>
      <c r="AI10" s="124">
        <v>5</v>
      </c>
      <c r="AJ10" s="124">
        <v>15</v>
      </c>
      <c r="AK10" s="126">
        <v>4</v>
      </c>
      <c r="AL10" s="126" t="s">
        <v>262</v>
      </c>
      <c r="AM10" s="126" t="s">
        <v>262</v>
      </c>
      <c r="AN10" s="126" t="s">
        <v>262</v>
      </c>
      <c r="AO10" s="126" t="s">
        <v>262</v>
      </c>
      <c r="AP10" s="126" t="s">
        <v>262</v>
      </c>
      <c r="AQ10" s="126" t="s">
        <v>262</v>
      </c>
      <c r="AR10" s="18"/>
    </row>
    <row r="11" spans="1:45" s="34" customFormat="1" ht="149.25" customHeight="1" x14ac:dyDescent="0.25">
      <c r="A11" s="114">
        <v>5</v>
      </c>
      <c r="B11" s="82" t="s">
        <v>469</v>
      </c>
      <c r="C11" s="138" t="s">
        <v>207</v>
      </c>
      <c r="D11" s="80" t="s">
        <v>355</v>
      </c>
      <c r="E11" s="138">
        <v>1</v>
      </c>
      <c r="F11" s="126" t="s">
        <v>262</v>
      </c>
      <c r="G11" s="126" t="s">
        <v>262</v>
      </c>
      <c r="H11" s="126" t="s">
        <v>262</v>
      </c>
      <c r="I11" s="126" t="s">
        <v>262</v>
      </c>
      <c r="J11" s="126" t="s">
        <v>262</v>
      </c>
      <c r="K11" s="138">
        <v>2</v>
      </c>
      <c r="L11" s="138">
        <v>1</v>
      </c>
      <c r="M11" s="126">
        <v>1</v>
      </c>
      <c r="N11" s="126" t="s">
        <v>262</v>
      </c>
      <c r="O11" s="126" t="s">
        <v>262</v>
      </c>
      <c r="P11" s="126" t="s">
        <v>262</v>
      </c>
      <c r="Q11" s="126" t="s">
        <v>262</v>
      </c>
      <c r="R11" s="126" t="s">
        <v>262</v>
      </c>
      <c r="S11" s="126" t="s">
        <v>262</v>
      </c>
      <c r="T11" s="126" t="s">
        <v>262</v>
      </c>
      <c r="U11" s="126" t="s">
        <v>262</v>
      </c>
      <c r="V11" s="126" t="s">
        <v>262</v>
      </c>
      <c r="W11" s="126" t="s">
        <v>262</v>
      </c>
      <c r="X11" s="126" t="s">
        <v>262</v>
      </c>
      <c r="Y11" s="126" t="s">
        <v>262</v>
      </c>
      <c r="Z11" s="126" t="s">
        <v>262</v>
      </c>
      <c r="AA11" s="126" t="s">
        <v>262</v>
      </c>
      <c r="AB11" s="126" t="s">
        <v>262</v>
      </c>
      <c r="AC11" s="126" t="s">
        <v>262</v>
      </c>
      <c r="AD11" s="126" t="s">
        <v>262</v>
      </c>
      <c r="AE11" s="126" t="s">
        <v>262</v>
      </c>
      <c r="AF11" s="126" t="s">
        <v>262</v>
      </c>
      <c r="AG11" s="126" t="s">
        <v>262</v>
      </c>
      <c r="AH11" s="126" t="s">
        <v>262</v>
      </c>
      <c r="AI11" s="124">
        <v>5</v>
      </c>
      <c r="AJ11" s="124">
        <v>5</v>
      </c>
      <c r="AK11" s="126">
        <v>3</v>
      </c>
      <c r="AL11" s="126" t="s">
        <v>262</v>
      </c>
      <c r="AM11" s="126" t="s">
        <v>262</v>
      </c>
      <c r="AN11" s="126" t="s">
        <v>262</v>
      </c>
      <c r="AO11" s="126" t="s">
        <v>262</v>
      </c>
      <c r="AP11" s="126" t="s">
        <v>262</v>
      </c>
      <c r="AQ11" s="126" t="s">
        <v>262</v>
      </c>
      <c r="AR11" s="18"/>
    </row>
    <row r="12" spans="1:45" s="34" customFormat="1" ht="149.25" customHeight="1" x14ac:dyDescent="0.25">
      <c r="A12" s="114">
        <v>6</v>
      </c>
      <c r="B12" s="82" t="s">
        <v>460</v>
      </c>
      <c r="C12" s="138" t="s">
        <v>461</v>
      </c>
      <c r="D12" s="80" t="s">
        <v>355</v>
      </c>
      <c r="E12" s="138">
        <v>1</v>
      </c>
      <c r="F12" s="126" t="s">
        <v>262</v>
      </c>
      <c r="G12" s="126" t="s">
        <v>262</v>
      </c>
      <c r="H12" s="126" t="s">
        <v>262</v>
      </c>
      <c r="I12" s="126" t="s">
        <v>262</v>
      </c>
      <c r="J12" s="126" t="s">
        <v>262</v>
      </c>
      <c r="K12" s="138">
        <v>2</v>
      </c>
      <c r="L12" s="138">
        <v>1</v>
      </c>
      <c r="M12" s="138">
        <v>1</v>
      </c>
      <c r="N12" s="126" t="s">
        <v>262</v>
      </c>
      <c r="O12" s="126" t="s">
        <v>262</v>
      </c>
      <c r="P12" s="126" t="s">
        <v>262</v>
      </c>
      <c r="Q12" s="126" t="s">
        <v>262</v>
      </c>
      <c r="R12" s="126" t="s">
        <v>262</v>
      </c>
      <c r="S12" s="126" t="s">
        <v>262</v>
      </c>
      <c r="T12" s="126" t="s">
        <v>262</v>
      </c>
      <c r="U12" s="126" t="s">
        <v>262</v>
      </c>
      <c r="V12" s="126" t="s">
        <v>262</v>
      </c>
      <c r="W12" s="126" t="s">
        <v>262</v>
      </c>
      <c r="X12" s="126" t="s">
        <v>262</v>
      </c>
      <c r="Y12" s="126" t="s">
        <v>262</v>
      </c>
      <c r="Z12" s="126" t="s">
        <v>262</v>
      </c>
      <c r="AA12" s="126" t="s">
        <v>262</v>
      </c>
      <c r="AB12" s="126" t="s">
        <v>262</v>
      </c>
      <c r="AC12" s="126" t="s">
        <v>262</v>
      </c>
      <c r="AD12" s="126" t="s">
        <v>262</v>
      </c>
      <c r="AE12" s="126" t="s">
        <v>262</v>
      </c>
      <c r="AF12" s="126" t="s">
        <v>262</v>
      </c>
      <c r="AG12" s="126" t="s">
        <v>262</v>
      </c>
      <c r="AH12" s="126" t="s">
        <v>262</v>
      </c>
      <c r="AI12" s="124">
        <v>5</v>
      </c>
      <c r="AJ12" s="124">
        <v>5</v>
      </c>
      <c r="AK12" s="126">
        <v>2</v>
      </c>
      <c r="AL12" s="126" t="s">
        <v>262</v>
      </c>
      <c r="AM12" s="126" t="s">
        <v>262</v>
      </c>
      <c r="AN12" s="126" t="s">
        <v>262</v>
      </c>
      <c r="AO12" s="126" t="s">
        <v>262</v>
      </c>
      <c r="AP12" s="126" t="s">
        <v>262</v>
      </c>
      <c r="AQ12" s="126" t="s">
        <v>262</v>
      </c>
      <c r="AR12" s="18"/>
    </row>
    <row r="13" spans="1:45" s="34" customFormat="1" ht="149.25" customHeight="1" x14ac:dyDescent="0.25">
      <c r="A13" s="114">
        <v>7</v>
      </c>
      <c r="B13" s="82" t="s">
        <v>245</v>
      </c>
      <c r="C13" s="138" t="s">
        <v>637</v>
      </c>
      <c r="D13" s="80" t="s">
        <v>355</v>
      </c>
      <c r="E13" s="138">
        <v>1</v>
      </c>
      <c r="F13" s="126" t="s">
        <v>262</v>
      </c>
      <c r="G13" s="126" t="s">
        <v>262</v>
      </c>
      <c r="H13" s="126" t="s">
        <v>262</v>
      </c>
      <c r="I13" s="126" t="s">
        <v>262</v>
      </c>
      <c r="J13" s="126" t="s">
        <v>262</v>
      </c>
      <c r="K13" s="138">
        <v>2</v>
      </c>
      <c r="L13" s="138">
        <v>1</v>
      </c>
      <c r="M13" s="138">
        <v>1</v>
      </c>
      <c r="N13" s="126" t="s">
        <v>262</v>
      </c>
      <c r="O13" s="126" t="s">
        <v>262</v>
      </c>
      <c r="P13" s="126" t="s">
        <v>262</v>
      </c>
      <c r="Q13" s="126" t="s">
        <v>262</v>
      </c>
      <c r="R13" s="126" t="s">
        <v>262</v>
      </c>
      <c r="S13" s="126">
        <v>3</v>
      </c>
      <c r="T13" s="126" t="s">
        <v>262</v>
      </c>
      <c r="U13" s="126" t="s">
        <v>262</v>
      </c>
      <c r="V13" s="126" t="s">
        <v>262</v>
      </c>
      <c r="W13" s="126" t="s">
        <v>262</v>
      </c>
      <c r="X13" s="126" t="s">
        <v>262</v>
      </c>
      <c r="Y13" s="126" t="s">
        <v>262</v>
      </c>
      <c r="Z13" s="126" t="s">
        <v>262</v>
      </c>
      <c r="AA13" s="126">
        <v>2</v>
      </c>
      <c r="AB13" s="126" t="s">
        <v>262</v>
      </c>
      <c r="AC13" s="126" t="s">
        <v>262</v>
      </c>
      <c r="AD13" s="126" t="s">
        <v>262</v>
      </c>
      <c r="AE13" s="126" t="s">
        <v>262</v>
      </c>
      <c r="AF13" s="126">
        <v>3</v>
      </c>
      <c r="AG13" s="126" t="s">
        <v>262</v>
      </c>
      <c r="AH13" s="126" t="s">
        <v>262</v>
      </c>
      <c r="AI13" s="124">
        <v>5</v>
      </c>
      <c r="AJ13" s="124">
        <v>21</v>
      </c>
      <c r="AK13" s="124">
        <v>9</v>
      </c>
      <c r="AL13" s="126" t="s">
        <v>262</v>
      </c>
      <c r="AM13" s="126" t="s">
        <v>262</v>
      </c>
      <c r="AN13" s="126" t="s">
        <v>262</v>
      </c>
      <c r="AO13" s="126" t="s">
        <v>262</v>
      </c>
      <c r="AP13" s="126" t="s">
        <v>262</v>
      </c>
      <c r="AQ13" s="126" t="s">
        <v>262</v>
      </c>
      <c r="AR13" s="18"/>
    </row>
    <row r="14" spans="1:45" s="34" customFormat="1" ht="149.25" customHeight="1" x14ac:dyDescent="0.25">
      <c r="A14" s="114">
        <v>8</v>
      </c>
      <c r="B14" s="49" t="s">
        <v>607</v>
      </c>
      <c r="C14" s="169" t="s">
        <v>634</v>
      </c>
      <c r="D14" s="80" t="s">
        <v>355</v>
      </c>
      <c r="E14" s="138">
        <v>1</v>
      </c>
      <c r="F14" s="126" t="s">
        <v>262</v>
      </c>
      <c r="G14" s="126" t="s">
        <v>262</v>
      </c>
      <c r="H14" s="126" t="s">
        <v>262</v>
      </c>
      <c r="I14" s="126" t="s">
        <v>262</v>
      </c>
      <c r="J14" s="126" t="s">
        <v>262</v>
      </c>
      <c r="K14" s="126">
        <v>4</v>
      </c>
      <c r="L14" s="126">
        <v>1</v>
      </c>
      <c r="M14" s="126" t="s">
        <v>262</v>
      </c>
      <c r="N14" s="126" t="s">
        <v>262</v>
      </c>
      <c r="O14" s="126" t="s">
        <v>262</v>
      </c>
      <c r="P14" s="126" t="s">
        <v>262</v>
      </c>
      <c r="Q14" s="126" t="s">
        <v>262</v>
      </c>
      <c r="R14" s="126" t="s">
        <v>262</v>
      </c>
      <c r="S14" s="126">
        <v>1</v>
      </c>
      <c r="T14" s="126" t="s">
        <v>262</v>
      </c>
      <c r="U14" s="126" t="s">
        <v>262</v>
      </c>
      <c r="V14" s="126" t="s">
        <v>262</v>
      </c>
      <c r="W14" s="126" t="s">
        <v>262</v>
      </c>
      <c r="X14" s="126" t="s">
        <v>262</v>
      </c>
      <c r="Y14" s="126" t="s">
        <v>262</v>
      </c>
      <c r="Z14" s="126" t="s">
        <v>262</v>
      </c>
      <c r="AA14" s="126" t="s">
        <v>262</v>
      </c>
      <c r="AB14" s="126" t="s">
        <v>262</v>
      </c>
      <c r="AC14" s="126" t="s">
        <v>262</v>
      </c>
      <c r="AD14" s="126" t="s">
        <v>262</v>
      </c>
      <c r="AE14" s="126" t="s">
        <v>262</v>
      </c>
      <c r="AF14" s="126">
        <v>1</v>
      </c>
      <c r="AG14" s="126" t="s">
        <v>262</v>
      </c>
      <c r="AH14" s="126" t="s">
        <v>262</v>
      </c>
      <c r="AI14" s="200"/>
      <c r="AJ14" s="200">
        <v>4</v>
      </c>
      <c r="AK14" s="126">
        <v>20</v>
      </c>
      <c r="AL14" s="126" t="s">
        <v>262</v>
      </c>
      <c r="AM14" s="126" t="s">
        <v>262</v>
      </c>
      <c r="AN14" s="126" t="s">
        <v>262</v>
      </c>
      <c r="AO14" s="126" t="s">
        <v>262</v>
      </c>
      <c r="AP14" s="126" t="s">
        <v>262</v>
      </c>
      <c r="AQ14" s="126" t="s">
        <v>262</v>
      </c>
      <c r="AR14" s="18"/>
    </row>
    <row r="15" spans="1:45" s="34" customFormat="1" ht="149.25" customHeight="1" x14ac:dyDescent="0.25">
      <c r="A15" s="114">
        <v>9</v>
      </c>
      <c r="B15" s="49" t="s">
        <v>605</v>
      </c>
      <c r="C15" s="169" t="s">
        <v>630</v>
      </c>
      <c r="D15" s="80" t="s">
        <v>355</v>
      </c>
      <c r="E15" s="138">
        <v>1</v>
      </c>
      <c r="F15" s="126" t="s">
        <v>262</v>
      </c>
      <c r="G15" s="126" t="s">
        <v>262</v>
      </c>
      <c r="H15" s="126" t="s">
        <v>262</v>
      </c>
      <c r="I15" s="126" t="s">
        <v>262</v>
      </c>
      <c r="J15" s="126" t="s">
        <v>262</v>
      </c>
      <c r="K15" s="138">
        <v>2</v>
      </c>
      <c r="L15" s="138">
        <v>1</v>
      </c>
      <c r="M15" s="126">
        <v>1</v>
      </c>
      <c r="N15" s="126" t="s">
        <v>262</v>
      </c>
      <c r="O15" s="126" t="s">
        <v>262</v>
      </c>
      <c r="P15" s="126" t="s">
        <v>262</v>
      </c>
      <c r="Q15" s="126" t="s">
        <v>262</v>
      </c>
      <c r="R15" s="126" t="s">
        <v>262</v>
      </c>
      <c r="S15" s="126" t="s">
        <v>262</v>
      </c>
      <c r="T15" s="126" t="s">
        <v>262</v>
      </c>
      <c r="U15" s="126" t="s">
        <v>262</v>
      </c>
      <c r="V15" s="126" t="s">
        <v>262</v>
      </c>
      <c r="W15" s="126" t="s">
        <v>262</v>
      </c>
      <c r="X15" s="126" t="s">
        <v>262</v>
      </c>
      <c r="Y15" s="126" t="s">
        <v>262</v>
      </c>
      <c r="Z15" s="126" t="s">
        <v>262</v>
      </c>
      <c r="AA15" s="126">
        <v>1</v>
      </c>
      <c r="AB15" s="126" t="s">
        <v>262</v>
      </c>
      <c r="AC15" s="126" t="s">
        <v>262</v>
      </c>
      <c r="AD15" s="126" t="s">
        <v>262</v>
      </c>
      <c r="AE15" s="126" t="s">
        <v>262</v>
      </c>
      <c r="AF15" s="126" t="s">
        <v>262</v>
      </c>
      <c r="AG15" s="126" t="s">
        <v>262</v>
      </c>
      <c r="AH15" s="126" t="s">
        <v>262</v>
      </c>
      <c r="AI15" s="200">
        <v>5</v>
      </c>
      <c r="AJ15" s="200">
        <v>15</v>
      </c>
      <c r="AK15" s="126">
        <v>4</v>
      </c>
      <c r="AL15" s="126" t="s">
        <v>262</v>
      </c>
      <c r="AM15" s="126" t="s">
        <v>262</v>
      </c>
      <c r="AN15" s="126" t="s">
        <v>262</v>
      </c>
      <c r="AO15" s="126" t="s">
        <v>262</v>
      </c>
      <c r="AP15" s="126" t="s">
        <v>262</v>
      </c>
      <c r="AQ15" s="126" t="s">
        <v>262</v>
      </c>
      <c r="AR15" s="18"/>
    </row>
    <row r="16" spans="1:45" s="34" customFormat="1" ht="149.25" customHeight="1" x14ac:dyDescent="0.25">
      <c r="A16" s="114">
        <v>10</v>
      </c>
      <c r="B16" s="49" t="s">
        <v>606</v>
      </c>
      <c r="C16" s="169" t="s">
        <v>636</v>
      </c>
      <c r="D16" s="80" t="s">
        <v>355</v>
      </c>
      <c r="E16" s="138" t="s">
        <v>262</v>
      </c>
      <c r="F16" s="126" t="s">
        <v>262</v>
      </c>
      <c r="G16" s="126" t="s">
        <v>262</v>
      </c>
      <c r="H16" s="126" t="s">
        <v>262</v>
      </c>
      <c r="I16" s="126" t="s">
        <v>262</v>
      </c>
      <c r="J16" s="126" t="s">
        <v>262</v>
      </c>
      <c r="K16" s="126">
        <v>5</v>
      </c>
      <c r="L16" s="126">
        <v>1</v>
      </c>
      <c r="M16" s="126" t="s">
        <v>262</v>
      </c>
      <c r="N16" s="126" t="s">
        <v>262</v>
      </c>
      <c r="O16" s="126" t="s">
        <v>262</v>
      </c>
      <c r="P16" s="126" t="s">
        <v>262</v>
      </c>
      <c r="Q16" s="126" t="s">
        <v>262</v>
      </c>
      <c r="R16" s="126" t="s">
        <v>262</v>
      </c>
      <c r="S16" s="126">
        <v>1</v>
      </c>
      <c r="T16" s="126" t="s">
        <v>262</v>
      </c>
      <c r="U16" s="126" t="s">
        <v>262</v>
      </c>
      <c r="V16" s="126" t="s">
        <v>262</v>
      </c>
      <c r="W16" s="126" t="s">
        <v>262</v>
      </c>
      <c r="X16" s="126" t="s">
        <v>262</v>
      </c>
      <c r="Y16" s="126" t="s">
        <v>262</v>
      </c>
      <c r="Z16" s="126" t="s">
        <v>262</v>
      </c>
      <c r="AA16" s="126" t="s">
        <v>262</v>
      </c>
      <c r="AB16" s="126" t="s">
        <v>262</v>
      </c>
      <c r="AC16" s="126" t="s">
        <v>262</v>
      </c>
      <c r="AD16" s="126" t="s">
        <v>262</v>
      </c>
      <c r="AE16" s="126" t="s">
        <v>262</v>
      </c>
      <c r="AF16" s="126">
        <v>1</v>
      </c>
      <c r="AG16" s="126" t="s">
        <v>262</v>
      </c>
      <c r="AH16" s="126" t="s">
        <v>262</v>
      </c>
      <c r="AI16" s="126">
        <v>5</v>
      </c>
      <c r="AJ16" s="126">
        <v>5</v>
      </c>
      <c r="AK16" s="126">
        <v>5</v>
      </c>
      <c r="AL16" s="126" t="s">
        <v>262</v>
      </c>
      <c r="AM16" s="126" t="s">
        <v>262</v>
      </c>
      <c r="AN16" s="126" t="s">
        <v>262</v>
      </c>
      <c r="AO16" s="126" t="s">
        <v>262</v>
      </c>
      <c r="AP16" s="126" t="s">
        <v>262</v>
      </c>
      <c r="AQ16" s="126"/>
      <c r="AR16" s="18"/>
    </row>
    <row r="17" spans="1:44" s="34" customFormat="1" ht="149.25" customHeight="1" x14ac:dyDescent="0.25">
      <c r="A17" s="114">
        <v>11</v>
      </c>
      <c r="B17" s="82" t="s">
        <v>467</v>
      </c>
      <c r="C17" s="138" t="s">
        <v>639</v>
      </c>
      <c r="D17" s="80" t="s">
        <v>355</v>
      </c>
      <c r="E17" s="138" t="s">
        <v>262</v>
      </c>
      <c r="F17" s="126" t="s">
        <v>262</v>
      </c>
      <c r="G17" s="126" t="s">
        <v>262</v>
      </c>
      <c r="H17" s="126" t="s">
        <v>262</v>
      </c>
      <c r="I17" s="126" t="s">
        <v>262</v>
      </c>
      <c r="J17" s="126" t="s">
        <v>262</v>
      </c>
      <c r="K17" s="138">
        <v>2</v>
      </c>
      <c r="L17" s="138">
        <v>1</v>
      </c>
      <c r="M17" s="126">
        <v>1</v>
      </c>
      <c r="N17" s="126" t="s">
        <v>262</v>
      </c>
      <c r="O17" s="126" t="s">
        <v>262</v>
      </c>
      <c r="P17" s="126" t="s">
        <v>262</v>
      </c>
      <c r="Q17" s="126" t="s">
        <v>262</v>
      </c>
      <c r="R17" s="126" t="s">
        <v>262</v>
      </c>
      <c r="S17" s="126" t="s">
        <v>262</v>
      </c>
      <c r="T17" s="126" t="s">
        <v>262</v>
      </c>
      <c r="U17" s="126" t="s">
        <v>262</v>
      </c>
      <c r="V17" s="126" t="s">
        <v>262</v>
      </c>
      <c r="W17" s="126" t="s">
        <v>262</v>
      </c>
      <c r="X17" s="126" t="s">
        <v>262</v>
      </c>
      <c r="Y17" s="126" t="s">
        <v>262</v>
      </c>
      <c r="Z17" s="126" t="s">
        <v>262</v>
      </c>
      <c r="AA17" s="126" t="s">
        <v>262</v>
      </c>
      <c r="AB17" s="126" t="s">
        <v>262</v>
      </c>
      <c r="AC17" s="126" t="s">
        <v>262</v>
      </c>
      <c r="AD17" s="126" t="s">
        <v>262</v>
      </c>
      <c r="AE17" s="126" t="s">
        <v>262</v>
      </c>
      <c r="AF17" s="126" t="s">
        <v>262</v>
      </c>
      <c r="AG17" s="126" t="s">
        <v>262</v>
      </c>
      <c r="AH17" s="126" t="s">
        <v>262</v>
      </c>
      <c r="AI17" s="124">
        <v>5</v>
      </c>
      <c r="AJ17" s="124">
        <v>5</v>
      </c>
      <c r="AK17" s="126">
        <v>1</v>
      </c>
      <c r="AL17" s="126" t="s">
        <v>262</v>
      </c>
      <c r="AM17" s="126" t="s">
        <v>262</v>
      </c>
      <c r="AN17" s="126" t="s">
        <v>262</v>
      </c>
      <c r="AO17" s="126" t="s">
        <v>262</v>
      </c>
      <c r="AP17" s="126" t="s">
        <v>262</v>
      </c>
      <c r="AQ17" s="126" t="s">
        <v>262</v>
      </c>
      <c r="AR17" s="18"/>
    </row>
    <row r="18" spans="1:44" s="34" customFormat="1" ht="149.25" customHeight="1" x14ac:dyDescent="0.25">
      <c r="A18" s="114">
        <v>12</v>
      </c>
      <c r="B18" s="49" t="s">
        <v>367</v>
      </c>
      <c r="C18" s="169" t="s">
        <v>459</v>
      </c>
      <c r="D18" s="80" t="s">
        <v>355</v>
      </c>
      <c r="E18" s="138">
        <v>1</v>
      </c>
      <c r="F18" s="126" t="s">
        <v>262</v>
      </c>
      <c r="G18" s="126" t="s">
        <v>262</v>
      </c>
      <c r="H18" s="126" t="s">
        <v>262</v>
      </c>
      <c r="I18" s="126" t="s">
        <v>262</v>
      </c>
      <c r="J18" s="126" t="s">
        <v>262</v>
      </c>
      <c r="K18" s="138">
        <v>4</v>
      </c>
      <c r="L18" s="138">
        <v>2</v>
      </c>
      <c r="M18" s="138">
        <v>2</v>
      </c>
      <c r="N18" s="126" t="s">
        <v>262</v>
      </c>
      <c r="O18" s="126" t="s">
        <v>262</v>
      </c>
      <c r="P18" s="126" t="s">
        <v>262</v>
      </c>
      <c r="Q18" s="126" t="s">
        <v>262</v>
      </c>
      <c r="R18" s="126" t="s">
        <v>262</v>
      </c>
      <c r="S18" s="138">
        <v>1</v>
      </c>
      <c r="T18" s="126" t="s">
        <v>262</v>
      </c>
      <c r="U18" s="126" t="s">
        <v>262</v>
      </c>
      <c r="V18" s="138">
        <v>2</v>
      </c>
      <c r="W18" s="126" t="s">
        <v>262</v>
      </c>
      <c r="X18" s="126" t="s">
        <v>262</v>
      </c>
      <c r="Y18" s="126" t="s">
        <v>262</v>
      </c>
      <c r="Z18" s="126" t="s">
        <v>262</v>
      </c>
      <c r="AA18" s="126" t="s">
        <v>262</v>
      </c>
      <c r="AB18" s="126" t="s">
        <v>262</v>
      </c>
      <c r="AC18" s="126" t="s">
        <v>262</v>
      </c>
      <c r="AD18" s="126" t="s">
        <v>262</v>
      </c>
      <c r="AE18" s="126" t="s">
        <v>262</v>
      </c>
      <c r="AF18" s="126" t="s">
        <v>262</v>
      </c>
      <c r="AG18" s="126" t="s">
        <v>262</v>
      </c>
      <c r="AH18" s="126">
        <v>1</v>
      </c>
      <c r="AI18" s="124">
        <v>6</v>
      </c>
      <c r="AJ18" s="124">
        <v>10</v>
      </c>
      <c r="AK18" s="124">
        <v>3</v>
      </c>
      <c r="AL18" s="126" t="s">
        <v>262</v>
      </c>
      <c r="AM18" s="126" t="s">
        <v>262</v>
      </c>
      <c r="AN18" s="126" t="s">
        <v>262</v>
      </c>
      <c r="AO18" s="126" t="s">
        <v>262</v>
      </c>
      <c r="AP18" s="126" t="s">
        <v>262</v>
      </c>
      <c r="AQ18" s="126" t="s">
        <v>262</v>
      </c>
      <c r="AR18" s="18"/>
    </row>
    <row r="19" spans="1:44" s="34" customFormat="1" ht="149.25" customHeight="1" x14ac:dyDescent="0.25">
      <c r="A19" s="114">
        <v>13</v>
      </c>
      <c r="B19" s="49" t="s">
        <v>458</v>
      </c>
      <c r="C19" s="169" t="s">
        <v>631</v>
      </c>
      <c r="D19" s="80" t="s">
        <v>355</v>
      </c>
      <c r="E19" s="138">
        <v>1</v>
      </c>
      <c r="F19" s="126" t="s">
        <v>262</v>
      </c>
      <c r="G19" s="126" t="s">
        <v>262</v>
      </c>
      <c r="H19" s="126" t="s">
        <v>262</v>
      </c>
      <c r="I19" s="126" t="s">
        <v>262</v>
      </c>
      <c r="J19" s="126" t="s">
        <v>262</v>
      </c>
      <c r="K19" s="138">
        <v>8</v>
      </c>
      <c r="L19" s="138">
        <v>1</v>
      </c>
      <c r="M19" s="126">
        <v>1</v>
      </c>
      <c r="N19" s="126" t="s">
        <v>262</v>
      </c>
      <c r="O19" s="126" t="s">
        <v>262</v>
      </c>
      <c r="P19" s="126" t="s">
        <v>262</v>
      </c>
      <c r="Q19" s="126" t="s">
        <v>262</v>
      </c>
      <c r="R19" s="126">
        <v>1</v>
      </c>
      <c r="S19" s="126">
        <v>1</v>
      </c>
      <c r="T19" s="126" t="s">
        <v>262</v>
      </c>
      <c r="U19" s="126" t="s">
        <v>262</v>
      </c>
      <c r="V19" s="126" t="s">
        <v>262</v>
      </c>
      <c r="W19" s="126" t="s">
        <v>262</v>
      </c>
      <c r="X19" s="126" t="s">
        <v>262</v>
      </c>
      <c r="Y19" s="126" t="s">
        <v>262</v>
      </c>
      <c r="Z19" s="126">
        <v>1</v>
      </c>
      <c r="AA19" s="126">
        <v>2</v>
      </c>
      <c r="AB19" s="126" t="s">
        <v>262</v>
      </c>
      <c r="AC19" s="126" t="s">
        <v>262</v>
      </c>
      <c r="AD19" s="126" t="s">
        <v>262</v>
      </c>
      <c r="AE19" s="126" t="s">
        <v>262</v>
      </c>
      <c r="AF19" s="126">
        <v>1</v>
      </c>
      <c r="AG19" s="126" t="s">
        <v>262</v>
      </c>
      <c r="AH19" s="126" t="s">
        <v>262</v>
      </c>
      <c r="AI19" s="200">
        <v>6</v>
      </c>
      <c r="AJ19" s="200">
        <v>15</v>
      </c>
      <c r="AK19" s="126">
        <v>9</v>
      </c>
      <c r="AL19" s="126" t="s">
        <v>262</v>
      </c>
      <c r="AM19" s="126" t="s">
        <v>262</v>
      </c>
      <c r="AN19" s="126" t="s">
        <v>262</v>
      </c>
      <c r="AO19" s="126" t="s">
        <v>262</v>
      </c>
      <c r="AP19" s="126" t="s">
        <v>262</v>
      </c>
      <c r="AQ19" s="126" t="s">
        <v>262</v>
      </c>
      <c r="AR19" s="18"/>
    </row>
    <row r="20" spans="1:44" s="34" customFormat="1" ht="149.25" customHeight="1" x14ac:dyDescent="0.25">
      <c r="A20" s="114">
        <v>14</v>
      </c>
      <c r="B20" s="82" t="s">
        <v>373</v>
      </c>
      <c r="C20" s="138" t="s">
        <v>635</v>
      </c>
      <c r="D20" s="80" t="s">
        <v>355</v>
      </c>
      <c r="E20" s="138" t="s">
        <v>262</v>
      </c>
      <c r="F20" s="126" t="s">
        <v>262</v>
      </c>
      <c r="G20" s="126" t="s">
        <v>262</v>
      </c>
      <c r="H20" s="126" t="s">
        <v>262</v>
      </c>
      <c r="I20" s="126" t="s">
        <v>262</v>
      </c>
      <c r="J20" s="126" t="s">
        <v>262</v>
      </c>
      <c r="K20" s="138">
        <v>2</v>
      </c>
      <c r="L20" s="138">
        <v>1</v>
      </c>
      <c r="M20" s="126">
        <v>1</v>
      </c>
      <c r="N20" s="126" t="s">
        <v>262</v>
      </c>
      <c r="O20" s="126" t="s">
        <v>262</v>
      </c>
      <c r="P20" s="126" t="s">
        <v>262</v>
      </c>
      <c r="Q20" s="126" t="s">
        <v>262</v>
      </c>
      <c r="R20" s="126" t="s">
        <v>262</v>
      </c>
      <c r="S20" s="126" t="s">
        <v>262</v>
      </c>
      <c r="T20" s="126" t="s">
        <v>262</v>
      </c>
      <c r="U20" s="126" t="s">
        <v>262</v>
      </c>
      <c r="V20" s="126" t="s">
        <v>262</v>
      </c>
      <c r="W20" s="126" t="s">
        <v>262</v>
      </c>
      <c r="X20" s="126" t="s">
        <v>262</v>
      </c>
      <c r="Y20" s="126" t="s">
        <v>262</v>
      </c>
      <c r="Z20" s="126" t="s">
        <v>262</v>
      </c>
      <c r="AA20" s="126" t="s">
        <v>262</v>
      </c>
      <c r="AB20" s="126" t="s">
        <v>262</v>
      </c>
      <c r="AC20" s="126" t="s">
        <v>262</v>
      </c>
      <c r="AD20" s="126" t="s">
        <v>262</v>
      </c>
      <c r="AE20" s="126" t="s">
        <v>262</v>
      </c>
      <c r="AF20" s="126" t="s">
        <v>262</v>
      </c>
      <c r="AG20" s="126" t="s">
        <v>262</v>
      </c>
      <c r="AH20" s="126" t="s">
        <v>262</v>
      </c>
      <c r="AI20" s="124">
        <v>3</v>
      </c>
      <c r="AJ20" s="124">
        <v>5</v>
      </c>
      <c r="AK20" s="126">
        <v>1</v>
      </c>
      <c r="AL20" s="126" t="s">
        <v>262</v>
      </c>
      <c r="AM20" s="126" t="s">
        <v>262</v>
      </c>
      <c r="AN20" s="126" t="s">
        <v>262</v>
      </c>
      <c r="AO20" s="126" t="s">
        <v>262</v>
      </c>
      <c r="AP20" s="126" t="s">
        <v>262</v>
      </c>
      <c r="AQ20" s="126" t="s">
        <v>262</v>
      </c>
      <c r="AR20" s="18"/>
    </row>
    <row r="21" spans="1:44" s="34" customFormat="1" ht="149.25" customHeight="1" x14ac:dyDescent="0.25">
      <c r="A21" s="114">
        <v>15</v>
      </c>
      <c r="B21" s="82" t="s">
        <v>374</v>
      </c>
      <c r="C21" s="138" t="s">
        <v>470</v>
      </c>
      <c r="D21" s="80" t="s">
        <v>355</v>
      </c>
      <c r="E21" s="138">
        <v>1</v>
      </c>
      <c r="F21" s="126" t="s">
        <v>262</v>
      </c>
      <c r="G21" s="126" t="s">
        <v>262</v>
      </c>
      <c r="H21" s="126" t="s">
        <v>262</v>
      </c>
      <c r="I21" s="126" t="s">
        <v>262</v>
      </c>
      <c r="J21" s="126" t="s">
        <v>262</v>
      </c>
      <c r="K21" s="138">
        <v>2</v>
      </c>
      <c r="L21" s="138">
        <v>1</v>
      </c>
      <c r="M21" s="126">
        <v>1</v>
      </c>
      <c r="N21" s="126" t="s">
        <v>262</v>
      </c>
      <c r="O21" s="126" t="s">
        <v>262</v>
      </c>
      <c r="P21" s="126" t="s">
        <v>262</v>
      </c>
      <c r="Q21" s="126" t="s">
        <v>262</v>
      </c>
      <c r="R21" s="126" t="s">
        <v>262</v>
      </c>
      <c r="S21" s="126" t="s">
        <v>262</v>
      </c>
      <c r="T21" s="126" t="s">
        <v>262</v>
      </c>
      <c r="U21" s="126" t="s">
        <v>262</v>
      </c>
      <c r="V21" s="126" t="s">
        <v>262</v>
      </c>
      <c r="W21" s="126" t="s">
        <v>262</v>
      </c>
      <c r="X21" s="126" t="s">
        <v>262</v>
      </c>
      <c r="Y21" s="126" t="s">
        <v>262</v>
      </c>
      <c r="Z21" s="126" t="s">
        <v>262</v>
      </c>
      <c r="AA21" s="126" t="s">
        <v>262</v>
      </c>
      <c r="AB21" s="126" t="s">
        <v>262</v>
      </c>
      <c r="AC21" s="126" t="s">
        <v>262</v>
      </c>
      <c r="AD21" s="126" t="s">
        <v>262</v>
      </c>
      <c r="AE21" s="126" t="s">
        <v>262</v>
      </c>
      <c r="AF21" s="126" t="s">
        <v>262</v>
      </c>
      <c r="AG21" s="126" t="s">
        <v>262</v>
      </c>
      <c r="AH21" s="126" t="s">
        <v>262</v>
      </c>
      <c r="AI21" s="124">
        <v>3</v>
      </c>
      <c r="AJ21" s="124">
        <v>5</v>
      </c>
      <c r="AK21" s="126">
        <v>1</v>
      </c>
      <c r="AL21" s="126" t="s">
        <v>262</v>
      </c>
      <c r="AM21" s="126" t="s">
        <v>262</v>
      </c>
      <c r="AN21" s="126" t="s">
        <v>262</v>
      </c>
      <c r="AO21" s="126" t="s">
        <v>262</v>
      </c>
      <c r="AP21" s="126" t="s">
        <v>262</v>
      </c>
      <c r="AQ21" s="126" t="s">
        <v>262</v>
      </c>
      <c r="AR21" s="18"/>
    </row>
    <row r="22" spans="1:44" s="34" customFormat="1" ht="149.25" customHeight="1" x14ac:dyDescent="0.25">
      <c r="A22" s="114">
        <v>16</v>
      </c>
      <c r="B22" s="82" t="s">
        <v>377</v>
      </c>
      <c r="C22" s="138" t="s">
        <v>471</v>
      </c>
      <c r="D22" s="80" t="s">
        <v>355</v>
      </c>
      <c r="E22" s="138">
        <v>1</v>
      </c>
      <c r="F22" s="126" t="s">
        <v>262</v>
      </c>
      <c r="G22" s="126" t="s">
        <v>262</v>
      </c>
      <c r="H22" s="126" t="s">
        <v>262</v>
      </c>
      <c r="I22" s="126" t="s">
        <v>262</v>
      </c>
      <c r="J22" s="126" t="s">
        <v>262</v>
      </c>
      <c r="K22" s="138">
        <v>2</v>
      </c>
      <c r="L22" s="138">
        <v>1</v>
      </c>
      <c r="M22" s="126">
        <v>1</v>
      </c>
      <c r="N22" s="126" t="s">
        <v>262</v>
      </c>
      <c r="O22" s="126" t="s">
        <v>262</v>
      </c>
      <c r="P22" s="126" t="s">
        <v>262</v>
      </c>
      <c r="Q22" s="126" t="s">
        <v>262</v>
      </c>
      <c r="R22" s="126" t="s">
        <v>262</v>
      </c>
      <c r="S22" s="126" t="s">
        <v>262</v>
      </c>
      <c r="T22" s="126" t="s">
        <v>262</v>
      </c>
      <c r="U22" s="126" t="s">
        <v>262</v>
      </c>
      <c r="V22" s="126" t="s">
        <v>262</v>
      </c>
      <c r="W22" s="126" t="s">
        <v>262</v>
      </c>
      <c r="X22" s="126" t="s">
        <v>262</v>
      </c>
      <c r="Y22" s="126" t="s">
        <v>262</v>
      </c>
      <c r="Z22" s="126" t="s">
        <v>262</v>
      </c>
      <c r="AA22" s="126" t="s">
        <v>262</v>
      </c>
      <c r="AB22" s="126" t="s">
        <v>262</v>
      </c>
      <c r="AC22" s="126" t="s">
        <v>262</v>
      </c>
      <c r="AD22" s="126" t="s">
        <v>262</v>
      </c>
      <c r="AE22" s="126" t="s">
        <v>262</v>
      </c>
      <c r="AF22" s="126" t="s">
        <v>262</v>
      </c>
      <c r="AG22" s="126" t="s">
        <v>262</v>
      </c>
      <c r="AH22" s="126" t="s">
        <v>262</v>
      </c>
      <c r="AI22" s="124">
        <v>5</v>
      </c>
      <c r="AJ22" s="124">
        <v>5</v>
      </c>
      <c r="AK22" s="126">
        <v>3</v>
      </c>
      <c r="AL22" s="126" t="s">
        <v>262</v>
      </c>
      <c r="AM22" s="126" t="s">
        <v>262</v>
      </c>
      <c r="AN22" s="126" t="s">
        <v>262</v>
      </c>
      <c r="AO22" s="126" t="s">
        <v>262</v>
      </c>
      <c r="AP22" s="126" t="s">
        <v>262</v>
      </c>
      <c r="AQ22" s="126" t="s">
        <v>262</v>
      </c>
      <c r="AR22" s="18"/>
    </row>
    <row r="23" spans="1:44" s="34" customFormat="1" ht="149.25" customHeight="1" x14ac:dyDescent="0.25">
      <c r="A23" s="114">
        <v>17</v>
      </c>
      <c r="B23" s="82" t="s">
        <v>255</v>
      </c>
      <c r="C23" s="138" t="s">
        <v>472</v>
      </c>
      <c r="D23" s="80" t="s">
        <v>355</v>
      </c>
      <c r="E23" s="138" t="s">
        <v>262</v>
      </c>
      <c r="F23" s="126" t="s">
        <v>262</v>
      </c>
      <c r="G23" s="126" t="s">
        <v>262</v>
      </c>
      <c r="H23" s="126" t="s">
        <v>262</v>
      </c>
      <c r="I23" s="126" t="s">
        <v>262</v>
      </c>
      <c r="J23" s="126" t="s">
        <v>262</v>
      </c>
      <c r="K23" s="138">
        <v>2</v>
      </c>
      <c r="L23" s="138">
        <v>1</v>
      </c>
      <c r="M23" s="126">
        <v>1</v>
      </c>
      <c r="N23" s="126" t="s">
        <v>262</v>
      </c>
      <c r="O23" s="126" t="s">
        <v>262</v>
      </c>
      <c r="P23" s="126" t="s">
        <v>262</v>
      </c>
      <c r="Q23" s="126" t="s">
        <v>262</v>
      </c>
      <c r="R23" s="126" t="s">
        <v>262</v>
      </c>
      <c r="S23" s="126" t="s">
        <v>262</v>
      </c>
      <c r="T23" s="126" t="s">
        <v>262</v>
      </c>
      <c r="U23" s="126" t="s">
        <v>262</v>
      </c>
      <c r="V23" s="126" t="s">
        <v>262</v>
      </c>
      <c r="W23" s="126" t="s">
        <v>262</v>
      </c>
      <c r="X23" s="126" t="s">
        <v>262</v>
      </c>
      <c r="Y23" s="126" t="s">
        <v>262</v>
      </c>
      <c r="Z23" s="126" t="s">
        <v>262</v>
      </c>
      <c r="AA23" s="126" t="s">
        <v>262</v>
      </c>
      <c r="AB23" s="126" t="s">
        <v>262</v>
      </c>
      <c r="AC23" s="126" t="s">
        <v>262</v>
      </c>
      <c r="AD23" s="126" t="s">
        <v>262</v>
      </c>
      <c r="AE23" s="126" t="s">
        <v>262</v>
      </c>
      <c r="AF23" s="126" t="s">
        <v>262</v>
      </c>
      <c r="AG23" s="126" t="s">
        <v>262</v>
      </c>
      <c r="AH23" s="126" t="s">
        <v>262</v>
      </c>
      <c r="AI23" s="124">
        <v>5</v>
      </c>
      <c r="AJ23" s="124">
        <v>5</v>
      </c>
      <c r="AK23" s="126">
        <v>1</v>
      </c>
      <c r="AL23" s="126" t="s">
        <v>262</v>
      </c>
      <c r="AM23" s="126" t="s">
        <v>262</v>
      </c>
      <c r="AN23" s="126" t="s">
        <v>262</v>
      </c>
      <c r="AO23" s="126" t="s">
        <v>262</v>
      </c>
      <c r="AP23" s="126" t="s">
        <v>262</v>
      </c>
      <c r="AQ23" s="126" t="s">
        <v>262</v>
      </c>
      <c r="AR23" s="18"/>
    </row>
    <row r="24" spans="1:44" s="34" customFormat="1" ht="149.25" customHeight="1" x14ac:dyDescent="0.25">
      <c r="A24" s="114">
        <v>18</v>
      </c>
      <c r="B24" s="49" t="s">
        <v>231</v>
      </c>
      <c r="C24" s="169" t="s">
        <v>633</v>
      </c>
      <c r="D24" s="80" t="s">
        <v>355</v>
      </c>
      <c r="E24" s="138" t="s">
        <v>262</v>
      </c>
      <c r="F24" s="126" t="s">
        <v>262</v>
      </c>
      <c r="G24" s="126" t="s">
        <v>262</v>
      </c>
      <c r="H24" s="126" t="s">
        <v>262</v>
      </c>
      <c r="I24" s="126" t="s">
        <v>262</v>
      </c>
      <c r="J24" s="126" t="s">
        <v>262</v>
      </c>
      <c r="K24" s="138">
        <v>2</v>
      </c>
      <c r="L24" s="138">
        <v>1</v>
      </c>
      <c r="M24" s="138">
        <v>1</v>
      </c>
      <c r="N24" s="126" t="s">
        <v>262</v>
      </c>
      <c r="O24" s="126" t="s">
        <v>262</v>
      </c>
      <c r="P24" s="126" t="s">
        <v>262</v>
      </c>
      <c r="Q24" s="126" t="s">
        <v>262</v>
      </c>
      <c r="R24" s="126" t="s">
        <v>262</v>
      </c>
      <c r="S24" s="126" t="s">
        <v>262</v>
      </c>
      <c r="T24" s="126" t="s">
        <v>262</v>
      </c>
      <c r="U24" s="126" t="s">
        <v>262</v>
      </c>
      <c r="V24" s="126" t="s">
        <v>262</v>
      </c>
      <c r="W24" s="126" t="s">
        <v>262</v>
      </c>
      <c r="X24" s="126" t="s">
        <v>262</v>
      </c>
      <c r="Y24" s="126" t="s">
        <v>262</v>
      </c>
      <c r="Z24" s="126" t="s">
        <v>262</v>
      </c>
      <c r="AA24" s="126" t="s">
        <v>262</v>
      </c>
      <c r="AB24" s="126" t="s">
        <v>262</v>
      </c>
      <c r="AC24" s="126" t="s">
        <v>262</v>
      </c>
      <c r="AD24" s="126" t="s">
        <v>262</v>
      </c>
      <c r="AE24" s="126" t="s">
        <v>262</v>
      </c>
      <c r="AF24" s="126" t="s">
        <v>262</v>
      </c>
      <c r="AG24" s="126" t="s">
        <v>262</v>
      </c>
      <c r="AH24" s="126" t="s">
        <v>262</v>
      </c>
      <c r="AI24" s="124">
        <v>3</v>
      </c>
      <c r="AJ24" s="124">
        <v>5</v>
      </c>
      <c r="AK24" s="124">
        <v>1</v>
      </c>
      <c r="AL24" s="126" t="s">
        <v>262</v>
      </c>
      <c r="AM24" s="126" t="s">
        <v>262</v>
      </c>
      <c r="AN24" s="126" t="s">
        <v>262</v>
      </c>
      <c r="AO24" s="126" t="s">
        <v>262</v>
      </c>
      <c r="AP24" s="126" t="s">
        <v>262</v>
      </c>
      <c r="AQ24" s="126" t="s">
        <v>262</v>
      </c>
      <c r="AR24" s="18"/>
    </row>
    <row r="25" spans="1:44" s="34" customFormat="1" ht="149.25" customHeight="1" x14ac:dyDescent="0.25">
      <c r="A25" s="114">
        <v>19</v>
      </c>
      <c r="B25" s="49" t="s">
        <v>608</v>
      </c>
      <c r="C25" s="169" t="s">
        <v>638</v>
      </c>
      <c r="D25" s="80" t="s">
        <v>355</v>
      </c>
      <c r="E25" s="138">
        <v>1</v>
      </c>
      <c r="F25" s="126"/>
      <c r="G25" s="126"/>
      <c r="H25" s="126"/>
      <c r="I25" s="126"/>
      <c r="J25" s="126"/>
      <c r="K25" s="138">
        <v>2</v>
      </c>
      <c r="L25" s="138">
        <v>1</v>
      </c>
      <c r="M25" s="138">
        <v>1</v>
      </c>
      <c r="N25" s="126"/>
      <c r="O25" s="126"/>
      <c r="P25" s="126"/>
      <c r="Q25" s="126"/>
      <c r="R25" s="126"/>
      <c r="S25" s="126">
        <v>2</v>
      </c>
      <c r="T25" s="126"/>
      <c r="U25" s="126"/>
      <c r="V25" s="126"/>
      <c r="W25" s="126"/>
      <c r="X25" s="126"/>
      <c r="Y25" s="126"/>
      <c r="Z25" s="126"/>
      <c r="AA25" s="126"/>
      <c r="AB25" s="126"/>
      <c r="AC25" s="126"/>
      <c r="AD25" s="126"/>
      <c r="AE25" s="126"/>
      <c r="AF25" s="126">
        <v>1</v>
      </c>
      <c r="AG25" s="126"/>
      <c r="AH25" s="126"/>
      <c r="AI25" s="200"/>
      <c r="AJ25" s="200">
        <v>6</v>
      </c>
      <c r="AK25" s="200">
        <v>3</v>
      </c>
      <c r="AL25" s="126"/>
      <c r="AM25" s="126"/>
      <c r="AN25" s="126"/>
      <c r="AO25" s="126"/>
      <c r="AP25" s="126"/>
      <c r="AQ25" s="126"/>
      <c r="AR25" s="18"/>
    </row>
    <row r="26" spans="1:44" s="34" customFormat="1" ht="149.25" customHeight="1" x14ac:dyDescent="0.25">
      <c r="A26" s="114">
        <v>20</v>
      </c>
      <c r="B26" s="82" t="s">
        <v>463</v>
      </c>
      <c r="C26" s="138" t="s">
        <v>464</v>
      </c>
      <c r="D26" s="80" t="s">
        <v>355</v>
      </c>
      <c r="E26" s="138">
        <v>1</v>
      </c>
      <c r="F26" s="126" t="s">
        <v>262</v>
      </c>
      <c r="G26" s="126" t="s">
        <v>262</v>
      </c>
      <c r="H26" s="126" t="s">
        <v>262</v>
      </c>
      <c r="I26" s="126" t="s">
        <v>262</v>
      </c>
      <c r="J26" s="126" t="s">
        <v>262</v>
      </c>
      <c r="K26" s="138">
        <v>2</v>
      </c>
      <c r="L26" s="138">
        <v>1</v>
      </c>
      <c r="M26" s="138">
        <v>1</v>
      </c>
      <c r="N26" s="126" t="s">
        <v>262</v>
      </c>
      <c r="O26" s="126" t="s">
        <v>262</v>
      </c>
      <c r="P26" s="126" t="s">
        <v>262</v>
      </c>
      <c r="Q26" s="126" t="s">
        <v>262</v>
      </c>
      <c r="R26" s="126" t="s">
        <v>262</v>
      </c>
      <c r="S26" s="138">
        <v>1</v>
      </c>
      <c r="T26" s="126" t="s">
        <v>262</v>
      </c>
      <c r="U26" s="126" t="s">
        <v>262</v>
      </c>
      <c r="V26" s="126" t="s">
        <v>262</v>
      </c>
      <c r="W26" s="126" t="s">
        <v>262</v>
      </c>
      <c r="X26" s="126" t="s">
        <v>262</v>
      </c>
      <c r="Y26" s="126" t="s">
        <v>262</v>
      </c>
      <c r="Z26" s="126" t="s">
        <v>262</v>
      </c>
      <c r="AA26" s="126" t="s">
        <v>262</v>
      </c>
      <c r="AB26" s="126" t="s">
        <v>262</v>
      </c>
      <c r="AC26" s="126" t="s">
        <v>262</v>
      </c>
      <c r="AD26" s="126" t="s">
        <v>262</v>
      </c>
      <c r="AE26" s="126" t="s">
        <v>262</v>
      </c>
      <c r="AF26" s="126" t="s">
        <v>262</v>
      </c>
      <c r="AG26" s="126" t="s">
        <v>262</v>
      </c>
      <c r="AH26" s="126" t="s">
        <v>262</v>
      </c>
      <c r="AI26" s="124">
        <v>3</v>
      </c>
      <c r="AJ26" s="124">
        <v>5</v>
      </c>
      <c r="AK26" s="124">
        <v>1</v>
      </c>
      <c r="AL26" s="126" t="s">
        <v>262</v>
      </c>
      <c r="AM26" s="126" t="s">
        <v>262</v>
      </c>
      <c r="AN26" s="126" t="s">
        <v>262</v>
      </c>
      <c r="AO26" s="126" t="s">
        <v>262</v>
      </c>
      <c r="AP26" s="126" t="s">
        <v>262</v>
      </c>
      <c r="AQ26" s="126" t="s">
        <v>262</v>
      </c>
      <c r="AR26" s="18"/>
    </row>
    <row r="27" spans="1:44" s="34" customFormat="1" ht="149.25" customHeight="1" x14ac:dyDescent="0.25">
      <c r="A27" s="114">
        <v>21</v>
      </c>
      <c r="B27" s="82" t="s">
        <v>465</v>
      </c>
      <c r="C27" s="138" t="s">
        <v>466</v>
      </c>
      <c r="D27" s="80" t="s">
        <v>355</v>
      </c>
      <c r="E27" s="138">
        <v>1</v>
      </c>
      <c r="F27" s="126" t="s">
        <v>262</v>
      </c>
      <c r="G27" s="126" t="s">
        <v>262</v>
      </c>
      <c r="H27" s="126" t="s">
        <v>262</v>
      </c>
      <c r="I27" s="126" t="s">
        <v>262</v>
      </c>
      <c r="J27" s="126" t="s">
        <v>262</v>
      </c>
      <c r="K27" s="138">
        <v>2</v>
      </c>
      <c r="L27" s="138">
        <v>1</v>
      </c>
      <c r="M27" s="138">
        <v>1</v>
      </c>
      <c r="N27" s="126" t="s">
        <v>262</v>
      </c>
      <c r="O27" s="126" t="s">
        <v>262</v>
      </c>
      <c r="P27" s="126" t="s">
        <v>262</v>
      </c>
      <c r="Q27" s="126" t="s">
        <v>262</v>
      </c>
      <c r="R27" s="126" t="s">
        <v>262</v>
      </c>
      <c r="S27" s="126" t="s">
        <v>262</v>
      </c>
      <c r="T27" s="126" t="s">
        <v>262</v>
      </c>
      <c r="U27" s="126" t="s">
        <v>262</v>
      </c>
      <c r="V27" s="126" t="s">
        <v>262</v>
      </c>
      <c r="W27" s="126" t="s">
        <v>262</v>
      </c>
      <c r="X27" s="126" t="s">
        <v>262</v>
      </c>
      <c r="Y27" s="126" t="s">
        <v>262</v>
      </c>
      <c r="Z27" s="126" t="s">
        <v>262</v>
      </c>
      <c r="AA27" s="126" t="s">
        <v>262</v>
      </c>
      <c r="AB27" s="126" t="s">
        <v>262</v>
      </c>
      <c r="AC27" s="126" t="s">
        <v>262</v>
      </c>
      <c r="AD27" s="126" t="s">
        <v>262</v>
      </c>
      <c r="AE27" s="126" t="s">
        <v>262</v>
      </c>
      <c r="AF27" s="126" t="s">
        <v>262</v>
      </c>
      <c r="AG27" s="126" t="s">
        <v>262</v>
      </c>
      <c r="AH27" s="126" t="s">
        <v>262</v>
      </c>
      <c r="AI27" s="124">
        <v>5</v>
      </c>
      <c r="AJ27" s="124">
        <v>5</v>
      </c>
      <c r="AK27" s="126">
        <v>3</v>
      </c>
      <c r="AL27" s="126" t="s">
        <v>262</v>
      </c>
      <c r="AM27" s="126" t="s">
        <v>262</v>
      </c>
      <c r="AN27" s="126" t="s">
        <v>262</v>
      </c>
      <c r="AO27" s="126" t="s">
        <v>262</v>
      </c>
      <c r="AP27" s="126" t="s">
        <v>262</v>
      </c>
      <c r="AQ27" s="126" t="s">
        <v>262</v>
      </c>
      <c r="AR27" s="18"/>
    </row>
    <row r="28" spans="1:44" s="34" customFormat="1" ht="149.25" customHeight="1" x14ac:dyDescent="0.25">
      <c r="A28" s="114">
        <v>22</v>
      </c>
      <c r="B28" s="49" t="s">
        <v>603</v>
      </c>
      <c r="C28" s="169" t="s">
        <v>640</v>
      </c>
      <c r="D28" s="80" t="s">
        <v>355</v>
      </c>
      <c r="E28" s="126">
        <v>1</v>
      </c>
      <c r="F28" s="126" t="s">
        <v>262</v>
      </c>
      <c r="G28" s="126" t="s">
        <v>262</v>
      </c>
      <c r="H28" s="126" t="s">
        <v>262</v>
      </c>
      <c r="I28" s="126" t="s">
        <v>262</v>
      </c>
      <c r="J28" s="126" t="s">
        <v>262</v>
      </c>
      <c r="K28" s="126">
        <v>2</v>
      </c>
      <c r="L28" s="126">
        <v>1</v>
      </c>
      <c r="M28" s="126" t="s">
        <v>262</v>
      </c>
      <c r="N28" s="126" t="s">
        <v>262</v>
      </c>
      <c r="O28" s="126" t="s">
        <v>262</v>
      </c>
      <c r="P28" s="126" t="s">
        <v>262</v>
      </c>
      <c r="Q28" s="126" t="s">
        <v>262</v>
      </c>
      <c r="R28" s="126" t="s">
        <v>262</v>
      </c>
      <c r="S28" s="126" t="s">
        <v>262</v>
      </c>
      <c r="T28" s="126" t="s">
        <v>262</v>
      </c>
      <c r="U28" s="126" t="s">
        <v>262</v>
      </c>
      <c r="V28" s="126" t="s">
        <v>262</v>
      </c>
      <c r="W28" s="126" t="s">
        <v>262</v>
      </c>
      <c r="X28" s="126" t="s">
        <v>262</v>
      </c>
      <c r="Y28" s="126" t="s">
        <v>262</v>
      </c>
      <c r="Z28" s="126" t="s">
        <v>262</v>
      </c>
      <c r="AA28" s="126" t="s">
        <v>262</v>
      </c>
      <c r="AB28" s="126" t="s">
        <v>262</v>
      </c>
      <c r="AC28" s="126" t="s">
        <v>262</v>
      </c>
      <c r="AD28" s="126" t="s">
        <v>262</v>
      </c>
      <c r="AE28" s="126" t="s">
        <v>262</v>
      </c>
      <c r="AF28" s="126" t="s">
        <v>262</v>
      </c>
      <c r="AG28" s="126" t="s">
        <v>262</v>
      </c>
      <c r="AH28" s="126" t="s">
        <v>262</v>
      </c>
      <c r="AI28" s="126">
        <v>5</v>
      </c>
      <c r="AJ28" s="126">
        <v>5</v>
      </c>
      <c r="AK28" s="126">
        <v>1</v>
      </c>
      <c r="AL28" s="126" t="s">
        <v>262</v>
      </c>
      <c r="AM28" s="126" t="s">
        <v>262</v>
      </c>
      <c r="AN28" s="126" t="s">
        <v>262</v>
      </c>
      <c r="AO28" s="126" t="s">
        <v>262</v>
      </c>
      <c r="AP28" s="126" t="s">
        <v>262</v>
      </c>
      <c r="AQ28" s="126" t="s">
        <v>262</v>
      </c>
      <c r="AR28" s="18"/>
    </row>
    <row r="29" spans="1:44" ht="75" customHeight="1" x14ac:dyDescent="0.3">
      <c r="A29" s="127" t="s">
        <v>146</v>
      </c>
      <c r="B29" s="127"/>
      <c r="C29" s="128"/>
      <c r="D29" s="83"/>
      <c r="E29" s="158"/>
      <c r="F29" s="126"/>
      <c r="G29" s="126"/>
      <c r="H29" s="126"/>
      <c r="I29" s="126"/>
      <c r="J29" s="126"/>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26"/>
      <c r="AH29" s="157"/>
      <c r="AI29" s="157"/>
      <c r="AJ29" s="157"/>
      <c r="AK29" s="157"/>
      <c r="AL29" s="157"/>
      <c r="AM29" s="157"/>
      <c r="AN29" s="157"/>
      <c r="AO29" s="157"/>
      <c r="AP29" s="157"/>
      <c r="AQ29" s="157"/>
    </row>
    <row r="30" spans="1:44" ht="106.5" customHeight="1" x14ac:dyDescent="0.3">
      <c r="A30" s="144" t="s">
        <v>220</v>
      </c>
      <c r="B30" s="127"/>
      <c r="C30" s="128"/>
      <c r="D30" s="128"/>
      <c r="E30" s="128">
        <v>14</v>
      </c>
      <c r="F30" s="128">
        <f t="shared" ref="F30:AQ30" si="0">SUM(F7:F29)</f>
        <v>0</v>
      </c>
      <c r="G30" s="128">
        <f t="shared" si="0"/>
        <v>0</v>
      </c>
      <c r="H30" s="128">
        <f t="shared" si="0"/>
        <v>0</v>
      </c>
      <c r="I30" s="128">
        <f t="shared" si="0"/>
        <v>0</v>
      </c>
      <c r="J30" s="128">
        <f t="shared" si="0"/>
        <v>0</v>
      </c>
      <c r="K30" s="128">
        <f>SUM(K7:K29)</f>
        <v>74</v>
      </c>
      <c r="L30" s="128">
        <f t="shared" si="0"/>
        <v>25</v>
      </c>
      <c r="M30" s="128">
        <f t="shared" si="0"/>
        <v>20</v>
      </c>
      <c r="N30" s="128">
        <f t="shared" si="0"/>
        <v>0</v>
      </c>
      <c r="O30" s="128">
        <f t="shared" si="0"/>
        <v>0</v>
      </c>
      <c r="P30" s="128">
        <f t="shared" si="0"/>
        <v>0</v>
      </c>
      <c r="Q30" s="128">
        <f t="shared" si="0"/>
        <v>0</v>
      </c>
      <c r="R30" s="128">
        <f t="shared" si="0"/>
        <v>3</v>
      </c>
      <c r="S30" s="128">
        <f t="shared" si="0"/>
        <v>14</v>
      </c>
      <c r="T30" s="128">
        <f t="shared" si="0"/>
        <v>0</v>
      </c>
      <c r="U30" s="128">
        <f t="shared" si="0"/>
        <v>0</v>
      </c>
      <c r="V30" s="128">
        <f t="shared" si="0"/>
        <v>2</v>
      </c>
      <c r="W30" s="128">
        <f t="shared" si="0"/>
        <v>0</v>
      </c>
      <c r="X30" s="128">
        <f t="shared" si="0"/>
        <v>0</v>
      </c>
      <c r="Y30" s="128">
        <f t="shared" si="0"/>
        <v>0</v>
      </c>
      <c r="Z30" s="128">
        <f t="shared" si="0"/>
        <v>2</v>
      </c>
      <c r="AA30" s="128">
        <f t="shared" si="0"/>
        <v>6</v>
      </c>
      <c r="AB30" s="128">
        <f t="shared" si="0"/>
        <v>0</v>
      </c>
      <c r="AC30" s="128">
        <f t="shared" si="0"/>
        <v>0</v>
      </c>
      <c r="AD30" s="128">
        <f t="shared" si="0"/>
        <v>1</v>
      </c>
      <c r="AE30" s="128">
        <f t="shared" si="0"/>
        <v>0</v>
      </c>
      <c r="AF30" s="128">
        <f t="shared" si="0"/>
        <v>12</v>
      </c>
      <c r="AG30" s="128">
        <f t="shared" si="0"/>
        <v>0</v>
      </c>
      <c r="AH30" s="128">
        <f t="shared" si="0"/>
        <v>1</v>
      </c>
      <c r="AI30" s="128">
        <f t="shared" si="0"/>
        <v>105</v>
      </c>
      <c r="AJ30" s="128">
        <f t="shared" si="0"/>
        <v>176</v>
      </c>
      <c r="AK30" s="128">
        <f t="shared" si="0"/>
        <v>88</v>
      </c>
      <c r="AL30" s="128">
        <f t="shared" si="0"/>
        <v>0</v>
      </c>
      <c r="AM30" s="128">
        <f t="shared" si="0"/>
        <v>0</v>
      </c>
      <c r="AN30" s="128">
        <f t="shared" si="0"/>
        <v>0</v>
      </c>
      <c r="AO30" s="128">
        <f t="shared" si="0"/>
        <v>0</v>
      </c>
      <c r="AP30" s="128">
        <f t="shared" si="0"/>
        <v>0</v>
      </c>
      <c r="AQ30" s="128">
        <f t="shared" si="0"/>
        <v>0</v>
      </c>
    </row>
    <row r="31" spans="1:44" ht="22.5" customHeight="1"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H31" s="56"/>
      <c r="AI31" s="56"/>
      <c r="AJ31" s="56"/>
      <c r="AK31" s="56"/>
      <c r="AL31" s="56"/>
      <c r="AM31" s="56"/>
      <c r="AN31" s="56"/>
      <c r="AO31" s="56"/>
      <c r="AP31" s="56"/>
      <c r="AQ31" s="56"/>
    </row>
    <row r="32" spans="1:44" x14ac:dyDescent="0.25">
      <c r="A32" s="56"/>
      <c r="B32" s="54" t="s">
        <v>79</v>
      </c>
      <c r="C32" s="117"/>
      <c r="D32" s="117"/>
      <c r="E32" s="362" t="s">
        <v>383</v>
      </c>
      <c r="F32" s="362"/>
      <c r="G32" s="362"/>
      <c r="H32" s="362"/>
      <c r="I32" s="362"/>
      <c r="J32" s="117"/>
      <c r="K32" s="117"/>
      <c r="L32" s="117"/>
      <c r="M32" s="117"/>
      <c r="N32" s="117"/>
      <c r="O32" s="117"/>
      <c r="P32" s="117"/>
      <c r="Q32" s="117"/>
      <c r="R32" s="56"/>
      <c r="S32" s="56"/>
      <c r="T32" s="56"/>
      <c r="U32" s="56"/>
      <c r="V32" s="56"/>
      <c r="W32" s="56"/>
      <c r="X32" s="56"/>
      <c r="Y32" s="56"/>
      <c r="Z32" s="56"/>
      <c r="AA32" s="56"/>
      <c r="AB32" s="56"/>
      <c r="AC32" s="56"/>
      <c r="AD32" s="56"/>
      <c r="AE32" s="56"/>
      <c r="AF32" s="56"/>
      <c r="AH32" s="56"/>
      <c r="AI32" s="56"/>
      <c r="AJ32" s="56"/>
      <c r="AK32" s="56"/>
      <c r="AL32" s="56"/>
      <c r="AM32" s="362"/>
      <c r="AN32" s="362"/>
      <c r="AO32" s="362"/>
      <c r="AP32" s="362"/>
      <c r="AQ32" s="362"/>
    </row>
    <row r="33" spans="1:43" x14ac:dyDescent="0.25">
      <c r="A33" s="56"/>
      <c r="B33" s="54" t="s">
        <v>80</v>
      </c>
      <c r="C33" s="56"/>
      <c r="D33" s="56"/>
      <c r="E33" s="382" t="s">
        <v>101</v>
      </c>
      <c r="F33" s="382"/>
      <c r="G33" s="382"/>
      <c r="H33" s="382"/>
      <c r="I33" s="382"/>
      <c r="J33" s="117"/>
      <c r="K33" s="55"/>
      <c r="L33" s="117"/>
      <c r="M33" s="117"/>
      <c r="N33" s="117"/>
      <c r="O33" s="117"/>
      <c r="P33" s="117"/>
      <c r="Q33" s="117"/>
      <c r="R33" s="56"/>
      <c r="S33" s="56"/>
      <c r="T33" s="56"/>
      <c r="U33" s="56"/>
      <c r="V33" s="56"/>
      <c r="W33" s="56"/>
      <c r="X33" s="56"/>
      <c r="Y33" s="56"/>
      <c r="Z33" s="56"/>
      <c r="AA33" s="56"/>
      <c r="AB33" s="56"/>
      <c r="AC33" s="56"/>
      <c r="AD33" s="56"/>
      <c r="AE33" s="56"/>
      <c r="AF33" s="56"/>
      <c r="AH33" s="56"/>
      <c r="AI33" s="56"/>
      <c r="AJ33" s="56"/>
      <c r="AK33" s="56"/>
      <c r="AL33" s="56"/>
      <c r="AM33" s="363" t="s">
        <v>78</v>
      </c>
      <c r="AN33" s="363"/>
      <c r="AO33" s="363"/>
      <c r="AP33" s="363"/>
      <c r="AQ33" s="363"/>
    </row>
    <row r="34" spans="1:43" x14ac:dyDescent="0.25">
      <c r="A34" s="56"/>
      <c r="B34" s="54"/>
      <c r="C34" s="56"/>
      <c r="D34" s="56"/>
      <c r="E34" s="377"/>
      <c r="F34" s="377"/>
      <c r="G34" s="377"/>
      <c r="H34" s="377"/>
      <c r="I34" s="377"/>
      <c r="J34" s="55"/>
      <c r="K34" s="55"/>
      <c r="L34" s="55"/>
      <c r="M34" s="55"/>
      <c r="N34" s="55"/>
      <c r="O34" s="55"/>
      <c r="P34" s="55"/>
      <c r="Q34" s="55"/>
      <c r="R34" s="56"/>
      <c r="S34" s="362" t="s">
        <v>589</v>
      </c>
      <c r="T34" s="362"/>
      <c r="U34" s="362"/>
      <c r="V34" s="362"/>
      <c r="W34" s="362"/>
      <c r="X34" s="362"/>
      <c r="Y34" s="362"/>
      <c r="Z34" s="362"/>
      <c r="AA34" s="362"/>
      <c r="AB34" s="362"/>
      <c r="AC34" s="56"/>
      <c r="AD34" s="56"/>
      <c r="AE34" s="56"/>
      <c r="AF34" s="56"/>
      <c r="AH34" s="56"/>
      <c r="AI34" s="56"/>
      <c r="AJ34" s="56"/>
      <c r="AK34" s="56"/>
      <c r="AL34" s="56"/>
      <c r="AM34" s="56"/>
      <c r="AN34" s="56"/>
      <c r="AO34" s="56"/>
      <c r="AP34" s="56"/>
      <c r="AQ34" s="56"/>
    </row>
    <row r="35" spans="1:43" x14ac:dyDescent="0.25">
      <c r="A35" s="56"/>
      <c r="B35" s="54" t="s">
        <v>74</v>
      </c>
      <c r="C35" s="117"/>
      <c r="D35" s="117"/>
      <c r="E35" s="362" t="s">
        <v>222</v>
      </c>
      <c r="F35" s="362"/>
      <c r="G35" s="362"/>
      <c r="H35" s="362"/>
      <c r="I35" s="362"/>
      <c r="J35" s="55"/>
      <c r="K35" s="55"/>
      <c r="L35" s="55"/>
      <c r="M35" s="55"/>
      <c r="N35" s="55"/>
      <c r="O35" s="55"/>
      <c r="P35" s="55"/>
      <c r="Q35" s="55"/>
      <c r="R35" s="56"/>
      <c r="S35" s="56"/>
      <c r="T35" s="364" t="s">
        <v>84</v>
      </c>
      <c r="U35" s="364"/>
      <c r="V35" s="364"/>
      <c r="W35" s="364"/>
      <c r="X35" s="364"/>
      <c r="Y35" s="364"/>
      <c r="Z35" s="364"/>
      <c r="AA35" s="56"/>
      <c r="AB35" s="56"/>
      <c r="AC35" s="56"/>
      <c r="AD35" s="56"/>
      <c r="AE35" s="56"/>
      <c r="AF35" s="56"/>
      <c r="AH35" s="56"/>
      <c r="AI35" s="56"/>
      <c r="AJ35" s="56"/>
      <c r="AK35" s="56"/>
      <c r="AL35" s="56"/>
      <c r="AM35" s="362"/>
      <c r="AN35" s="362"/>
      <c r="AO35" s="362"/>
      <c r="AP35" s="362"/>
      <c r="AQ35" s="362"/>
    </row>
    <row r="36" spans="1:43" x14ac:dyDescent="0.25">
      <c r="A36" s="56"/>
      <c r="B36" s="54" t="s">
        <v>75</v>
      </c>
      <c r="C36" s="56"/>
      <c r="D36" s="56"/>
      <c r="E36" s="382" t="s">
        <v>82</v>
      </c>
      <c r="F36" s="382"/>
      <c r="G36" s="382"/>
      <c r="H36" s="382"/>
      <c r="I36" s="382"/>
      <c r="J36" s="55"/>
      <c r="K36" s="159"/>
      <c r="L36" s="56"/>
      <c r="M36" s="56"/>
      <c r="N36" s="56"/>
      <c r="O36" s="59"/>
      <c r="P36" s="59"/>
      <c r="Q36" s="59"/>
      <c r="R36" s="56"/>
      <c r="S36" s="56"/>
      <c r="T36" s="56"/>
      <c r="U36" s="56"/>
      <c r="V36" s="56"/>
      <c r="W36" s="56"/>
      <c r="X36" s="56"/>
      <c r="Y36" s="56"/>
      <c r="Z36" s="56"/>
      <c r="AA36" s="56"/>
      <c r="AB36" s="56"/>
      <c r="AC36" s="56"/>
      <c r="AD36" s="56"/>
      <c r="AE36" s="56"/>
      <c r="AF36" s="56"/>
      <c r="AH36" s="56"/>
      <c r="AI36" s="56"/>
      <c r="AJ36" s="56"/>
      <c r="AK36" s="56"/>
      <c r="AL36" s="56"/>
      <c r="AM36" s="363" t="s">
        <v>78</v>
      </c>
      <c r="AN36" s="363"/>
      <c r="AO36" s="363"/>
      <c r="AP36" s="363"/>
      <c r="AQ36" s="363"/>
    </row>
    <row r="37" spans="1:43" x14ac:dyDescent="0.25">
      <c r="A37" s="56"/>
      <c r="B37" s="54" t="s">
        <v>85</v>
      </c>
      <c r="C37" s="56"/>
      <c r="D37" s="56"/>
      <c r="E37" s="56"/>
      <c r="F37" s="56"/>
      <c r="G37" s="117"/>
      <c r="H37" s="55"/>
      <c r="I37" s="117"/>
      <c r="J37" s="117"/>
      <c r="K37" s="117"/>
      <c r="L37" s="117"/>
      <c r="M37" s="117"/>
      <c r="N37" s="117"/>
      <c r="O37" s="117"/>
      <c r="P37" s="117"/>
      <c r="Q37" s="117"/>
      <c r="R37" s="56"/>
      <c r="S37" s="56"/>
      <c r="T37" s="56"/>
      <c r="U37" s="56"/>
      <c r="V37" s="56"/>
      <c r="W37" s="56"/>
      <c r="X37" s="56"/>
      <c r="Y37" s="56"/>
      <c r="Z37" s="56"/>
      <c r="AA37" s="56"/>
      <c r="AB37" s="56"/>
      <c r="AC37" s="56"/>
      <c r="AD37" s="56"/>
      <c r="AE37" s="56"/>
      <c r="AF37" s="56"/>
      <c r="AH37" s="56"/>
      <c r="AI37" s="56"/>
      <c r="AJ37" s="56"/>
      <c r="AK37" s="56"/>
      <c r="AL37" s="56"/>
      <c r="AM37" s="56"/>
      <c r="AN37" s="56"/>
      <c r="AO37" s="56"/>
      <c r="AP37" s="56"/>
      <c r="AQ37" s="56"/>
    </row>
    <row r="38" spans="1:43" x14ac:dyDescent="0.25">
      <c r="A38" s="56"/>
      <c r="B38" s="54" t="s">
        <v>83</v>
      </c>
      <c r="C38" s="56"/>
      <c r="D38" s="56"/>
      <c r="E38" s="383" t="s">
        <v>223</v>
      </c>
      <c r="F38" s="383"/>
      <c r="G38" s="383"/>
      <c r="H38" s="383"/>
      <c r="I38" s="383"/>
      <c r="J38" s="56"/>
      <c r="K38" s="55"/>
      <c r="L38" s="56"/>
      <c r="M38" s="56"/>
      <c r="N38" s="56"/>
      <c r="O38" s="56"/>
      <c r="P38" s="56"/>
      <c r="Q38" s="56"/>
      <c r="R38" s="56"/>
      <c r="S38" s="56"/>
      <c r="T38" s="56"/>
      <c r="U38" s="56"/>
      <c r="V38" s="56"/>
      <c r="W38" s="56"/>
      <c r="X38" s="56"/>
      <c r="Y38" s="56"/>
      <c r="Z38" s="56"/>
      <c r="AA38" s="56"/>
      <c r="AB38" s="56"/>
      <c r="AC38" s="56"/>
      <c r="AD38" s="56"/>
      <c r="AE38" s="56"/>
      <c r="AF38" s="56"/>
      <c r="AH38" s="56"/>
      <c r="AI38" s="56"/>
      <c r="AJ38" s="56"/>
      <c r="AK38" s="56"/>
      <c r="AL38" s="56"/>
      <c r="AM38" s="362" t="s">
        <v>654</v>
      </c>
      <c r="AN38" s="362"/>
      <c r="AO38" s="362"/>
      <c r="AP38" s="362"/>
      <c r="AQ38" s="362"/>
    </row>
    <row r="39" spans="1:43" x14ac:dyDescent="0.25">
      <c r="A39" s="56"/>
      <c r="B39" s="54"/>
      <c r="C39" s="56"/>
      <c r="D39" s="56"/>
      <c r="E39" s="61" t="s">
        <v>150</v>
      </c>
      <c r="F39" s="160"/>
      <c r="G39" s="160"/>
      <c r="H39" s="160"/>
      <c r="I39" s="160"/>
      <c r="J39" s="55"/>
      <c r="K39" s="55"/>
      <c r="L39" s="55"/>
      <c r="M39" s="55"/>
      <c r="N39" s="55"/>
      <c r="O39" s="55"/>
      <c r="P39" s="55"/>
      <c r="Q39" s="55"/>
      <c r="R39" s="56"/>
      <c r="S39" s="56"/>
      <c r="T39" s="56"/>
      <c r="U39" s="56"/>
      <c r="V39" s="56"/>
      <c r="W39" s="56"/>
      <c r="X39" s="56"/>
      <c r="Y39" s="56"/>
      <c r="Z39" s="56"/>
      <c r="AA39" s="56"/>
      <c r="AB39" s="56"/>
      <c r="AC39" s="56"/>
      <c r="AD39" s="56"/>
      <c r="AE39" s="56"/>
      <c r="AF39" s="56"/>
      <c r="AH39" s="56"/>
      <c r="AI39" s="56"/>
      <c r="AJ39" s="56"/>
      <c r="AK39" s="56"/>
      <c r="AL39" s="56"/>
      <c r="AM39" s="61" t="s">
        <v>88</v>
      </c>
      <c r="AN39" s="61"/>
      <c r="AO39" s="61"/>
      <c r="AP39" s="61"/>
      <c r="AQ39" s="61"/>
    </row>
  </sheetData>
  <mergeCells count="55">
    <mergeCell ref="AP4:AP5"/>
    <mergeCell ref="AQ4:AQ5"/>
    <mergeCell ref="C3:C5"/>
    <mergeCell ref="A3:A5"/>
    <mergeCell ref="A2:AQ2"/>
    <mergeCell ref="AL4:AL5"/>
    <mergeCell ref="AK4:AK5"/>
    <mergeCell ref="AG4:AG5"/>
    <mergeCell ref="AM4:AM5"/>
    <mergeCell ref="AN4:AN5"/>
    <mergeCell ref="AO4:AO5"/>
    <mergeCell ref="AD4:AD5"/>
    <mergeCell ref="AF4:AF5"/>
    <mergeCell ref="AH4:AH5"/>
    <mergeCell ref="AI4:AI5"/>
    <mergeCell ref="AJ4:AJ5"/>
    <mergeCell ref="Y4:Y5"/>
    <mergeCell ref="Z4:Z5"/>
    <mergeCell ref="AA4:AA5"/>
    <mergeCell ref="AB4:AB5"/>
    <mergeCell ref="AC4:AC5"/>
    <mergeCell ref="T4:T5"/>
    <mergeCell ref="U4:U5"/>
    <mergeCell ref="V4:V5"/>
    <mergeCell ref="W4:W5"/>
    <mergeCell ref="X4:X5"/>
    <mergeCell ref="S4:S5"/>
    <mergeCell ref="M1:AQ1"/>
    <mergeCell ref="B3:B5"/>
    <mergeCell ref="D3:D5"/>
    <mergeCell ref="E3:L3"/>
    <mergeCell ref="M3:AQ3"/>
    <mergeCell ref="G4:H4"/>
    <mergeCell ref="I4:J4"/>
    <mergeCell ref="K4:L4"/>
    <mergeCell ref="M4:M5"/>
    <mergeCell ref="N4:N5"/>
    <mergeCell ref="O4:O5"/>
    <mergeCell ref="P4:P5"/>
    <mergeCell ref="Q4:Q5"/>
    <mergeCell ref="R4:R5"/>
    <mergeCell ref="AE4:AE5"/>
    <mergeCell ref="E36:I36"/>
    <mergeCell ref="E38:I38"/>
    <mergeCell ref="AM32:AQ32"/>
    <mergeCell ref="AM33:AQ33"/>
    <mergeCell ref="AM35:AQ35"/>
    <mergeCell ref="AM36:AQ36"/>
    <mergeCell ref="AM38:AQ38"/>
    <mergeCell ref="E32:I32"/>
    <mergeCell ref="E33:I33"/>
    <mergeCell ref="E34:I34"/>
    <mergeCell ref="S34:AB34"/>
    <mergeCell ref="E35:I35"/>
    <mergeCell ref="T35:Z35"/>
  </mergeCells>
  <pageMargins left="0.27559055118110237" right="0.15748031496062992" top="0.74803149606299213" bottom="0.74803149606299213" header="0.31496062992125984" footer="0.31496062992125984"/>
  <pageSetup paperSize="9"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4"/>
  <sheetViews>
    <sheetView zoomScale="85" zoomScaleNormal="85" workbookViewId="0">
      <selection activeCell="U4" sqref="U4:U5"/>
    </sheetView>
  </sheetViews>
  <sheetFormatPr defaultRowHeight="15" x14ac:dyDescent="0.25"/>
  <cols>
    <col min="1" max="1" width="10.140625" style="301" customWidth="1"/>
    <col min="2" max="2" width="8.85546875" style="13" customWidth="1"/>
    <col min="3" max="4" width="9.140625" style="13" customWidth="1"/>
    <col min="5" max="5" width="13.5703125" style="13" customWidth="1"/>
    <col min="6" max="7" width="13.140625" style="13" customWidth="1"/>
    <col min="8" max="8" width="8.42578125" style="13" customWidth="1"/>
    <col min="9" max="9" width="6.28515625" style="13" customWidth="1"/>
    <col min="10" max="10" width="8.28515625" style="301" bestFit="1" customWidth="1"/>
    <col min="11" max="22" width="4.42578125" style="301" customWidth="1"/>
    <col min="23" max="23" width="13.7109375" style="301" customWidth="1"/>
    <col min="24" max="25" width="4.42578125" style="301" customWidth="1"/>
    <col min="26" max="28" width="4.42578125" style="13" customWidth="1"/>
    <col min="29" max="29" width="5.5703125" style="13" customWidth="1"/>
    <col min="30" max="31" width="4.42578125" style="13" customWidth="1"/>
    <col min="32" max="32" width="6" style="13" customWidth="1"/>
    <col min="33" max="33" width="6.85546875" style="13" customWidth="1"/>
    <col min="34" max="34" width="6.140625" style="13" customWidth="1"/>
    <col min="35" max="40" width="4.42578125" style="13" customWidth="1"/>
    <col min="41" max="16384" width="9.140625" style="13"/>
  </cols>
  <sheetData>
    <row r="1" spans="1:42" ht="19.5" thickBot="1" x14ac:dyDescent="0.3">
      <c r="AE1" s="6"/>
      <c r="AF1" s="6"/>
      <c r="AG1" s="6"/>
      <c r="AH1" s="6"/>
      <c r="AI1" s="6"/>
      <c r="AJ1" s="6"/>
      <c r="AK1" s="6" t="s">
        <v>66</v>
      </c>
      <c r="AL1" s="6"/>
      <c r="AM1" s="6"/>
      <c r="AN1" s="6"/>
    </row>
    <row r="2" spans="1:42" ht="64.5" customHeight="1" thickBot="1" x14ac:dyDescent="0.35">
      <c r="A2" s="390" t="s">
        <v>748</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2"/>
      <c r="AO2" s="316"/>
      <c r="AP2" s="316"/>
    </row>
    <row r="3" spans="1:42" ht="20.25" customHeight="1" x14ac:dyDescent="0.25">
      <c r="A3" s="404" t="s">
        <v>90</v>
      </c>
      <c r="B3" s="386" t="s">
        <v>31</v>
      </c>
      <c r="C3" s="386" t="s">
        <v>36</v>
      </c>
      <c r="D3" s="394" t="s">
        <v>35</v>
      </c>
      <c r="E3" s="394" t="s">
        <v>37</v>
      </c>
      <c r="F3" s="397" t="s">
        <v>147</v>
      </c>
      <c r="G3" s="401" t="s">
        <v>145</v>
      </c>
      <c r="H3" s="389" t="s">
        <v>38</v>
      </c>
      <c r="I3" s="389"/>
      <c r="J3" s="398" t="s">
        <v>104</v>
      </c>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row>
    <row r="4" spans="1:42" ht="277.5" customHeight="1" x14ac:dyDescent="0.25">
      <c r="A4" s="404"/>
      <c r="B4" s="386"/>
      <c r="C4" s="386"/>
      <c r="D4" s="395"/>
      <c r="E4" s="395"/>
      <c r="F4" s="397"/>
      <c r="G4" s="402"/>
      <c r="H4" s="389"/>
      <c r="I4" s="389"/>
      <c r="J4" s="389" t="s">
        <v>111</v>
      </c>
      <c r="K4" s="389" t="s">
        <v>112</v>
      </c>
      <c r="L4" s="389" t="s">
        <v>113</v>
      </c>
      <c r="M4" s="389" t="s">
        <v>114</v>
      </c>
      <c r="N4" s="399" t="s">
        <v>177</v>
      </c>
      <c r="O4" s="389" t="s">
        <v>115</v>
      </c>
      <c r="P4" s="389" t="s">
        <v>116</v>
      </c>
      <c r="Q4" s="389" t="s">
        <v>117</v>
      </c>
      <c r="R4" s="389" t="s">
        <v>118</v>
      </c>
      <c r="S4" s="389" t="s">
        <v>119</v>
      </c>
      <c r="T4" s="389" t="s">
        <v>120</v>
      </c>
      <c r="U4" s="389" t="s">
        <v>121</v>
      </c>
      <c r="V4" s="389" t="s">
        <v>122</v>
      </c>
      <c r="W4" s="389" t="s">
        <v>123</v>
      </c>
      <c r="X4" s="389" t="s">
        <v>136</v>
      </c>
      <c r="Y4" s="389" t="s">
        <v>137</v>
      </c>
      <c r="Z4" s="389" t="s">
        <v>124</v>
      </c>
      <c r="AA4" s="389" t="s">
        <v>125</v>
      </c>
      <c r="AB4" s="389" t="s">
        <v>126</v>
      </c>
      <c r="AC4" s="389" t="s">
        <v>138</v>
      </c>
      <c r="AD4" s="389" t="s">
        <v>178</v>
      </c>
      <c r="AE4" s="389" t="s">
        <v>127</v>
      </c>
      <c r="AF4" s="389" t="s">
        <v>128</v>
      </c>
      <c r="AG4" s="389" t="s">
        <v>139</v>
      </c>
      <c r="AH4" s="389" t="s">
        <v>140</v>
      </c>
      <c r="AI4" s="389" t="s">
        <v>129</v>
      </c>
      <c r="AJ4" s="389" t="s">
        <v>130</v>
      </c>
      <c r="AK4" s="389" t="s">
        <v>141</v>
      </c>
      <c r="AL4" s="389" t="s">
        <v>142</v>
      </c>
      <c r="AM4" s="389" t="s">
        <v>143</v>
      </c>
      <c r="AN4" s="389" t="s">
        <v>144</v>
      </c>
    </row>
    <row r="5" spans="1:42" ht="79.5" customHeight="1" x14ac:dyDescent="0.25">
      <c r="A5" s="404"/>
      <c r="B5" s="386"/>
      <c r="C5" s="386"/>
      <c r="D5" s="396"/>
      <c r="E5" s="396"/>
      <c r="F5" s="397"/>
      <c r="G5" s="403"/>
      <c r="H5" s="123" t="s">
        <v>131</v>
      </c>
      <c r="I5" s="123" t="s">
        <v>132</v>
      </c>
      <c r="J5" s="389"/>
      <c r="K5" s="389"/>
      <c r="L5" s="389"/>
      <c r="M5" s="389"/>
      <c r="N5" s="39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row>
    <row r="6" spans="1:42" ht="18.75" customHeight="1" x14ac:dyDescent="0.25">
      <c r="A6" s="296">
        <v>1</v>
      </c>
      <c r="B6" s="74">
        <v>2</v>
      </c>
      <c r="C6" s="74">
        <v>3</v>
      </c>
      <c r="D6" s="268">
        <v>4</v>
      </c>
      <c r="E6" s="74">
        <v>5</v>
      </c>
      <c r="F6" s="74">
        <v>6</v>
      </c>
      <c r="G6" s="268">
        <v>7</v>
      </c>
      <c r="H6" s="74">
        <v>8</v>
      </c>
      <c r="I6" s="74">
        <v>9</v>
      </c>
      <c r="J6" s="314">
        <v>10</v>
      </c>
      <c r="K6" s="314">
        <v>11</v>
      </c>
      <c r="L6" s="314">
        <v>12</v>
      </c>
      <c r="M6" s="314">
        <v>13</v>
      </c>
      <c r="N6" s="314">
        <v>14</v>
      </c>
      <c r="O6" s="314">
        <v>15</v>
      </c>
      <c r="P6" s="314">
        <v>16</v>
      </c>
      <c r="Q6" s="314">
        <v>17</v>
      </c>
      <c r="R6" s="314">
        <v>18</v>
      </c>
      <c r="S6" s="314">
        <v>19</v>
      </c>
      <c r="T6" s="314">
        <v>20</v>
      </c>
      <c r="U6" s="314">
        <v>21</v>
      </c>
      <c r="V6" s="314">
        <v>22</v>
      </c>
      <c r="W6" s="314">
        <v>23</v>
      </c>
      <c r="X6" s="314">
        <v>24</v>
      </c>
      <c r="Y6" s="314">
        <v>25</v>
      </c>
      <c r="Z6" s="74">
        <v>26</v>
      </c>
      <c r="AA6" s="74">
        <v>27</v>
      </c>
      <c r="AB6" s="74">
        <v>28</v>
      </c>
      <c r="AC6" s="74">
        <v>29</v>
      </c>
      <c r="AD6" s="74">
        <v>30</v>
      </c>
      <c r="AE6" s="74">
        <v>31</v>
      </c>
      <c r="AF6" s="74">
        <v>32</v>
      </c>
      <c r="AG6" s="74">
        <v>33</v>
      </c>
      <c r="AH6" s="74">
        <v>34</v>
      </c>
      <c r="AI6" s="74">
        <v>35</v>
      </c>
      <c r="AJ6" s="74">
        <v>36</v>
      </c>
      <c r="AK6" s="74">
        <v>37</v>
      </c>
      <c r="AL6" s="74">
        <v>38</v>
      </c>
      <c r="AM6" s="74">
        <v>39</v>
      </c>
      <c r="AN6" s="74">
        <v>40</v>
      </c>
    </row>
    <row r="7" spans="1:42" ht="111.75" customHeight="1" x14ac:dyDescent="0.3">
      <c r="A7" s="311">
        <v>1</v>
      </c>
      <c r="B7" s="125" t="s">
        <v>677</v>
      </c>
      <c r="C7" s="82" t="s">
        <v>393</v>
      </c>
      <c r="D7" s="82" t="s">
        <v>749</v>
      </c>
      <c r="E7" s="124">
        <v>26.9</v>
      </c>
      <c r="F7" s="125" t="s">
        <v>394</v>
      </c>
      <c r="G7" s="125"/>
      <c r="H7" s="69">
        <v>10</v>
      </c>
      <c r="I7" s="69">
        <v>1</v>
      </c>
      <c r="J7" s="70" t="s">
        <v>262</v>
      </c>
      <c r="K7" s="321" t="s">
        <v>262</v>
      </c>
      <c r="L7" s="322" t="s">
        <v>262</v>
      </c>
      <c r="M7" s="322">
        <v>1</v>
      </c>
      <c r="N7" s="322" t="s">
        <v>262</v>
      </c>
      <c r="O7" s="322" t="s">
        <v>262</v>
      </c>
      <c r="P7" s="322" t="s">
        <v>262</v>
      </c>
      <c r="Q7" s="322" t="s">
        <v>262</v>
      </c>
      <c r="R7" s="322" t="s">
        <v>262</v>
      </c>
      <c r="S7" s="322" t="s">
        <v>262</v>
      </c>
      <c r="T7" s="322" t="s">
        <v>262</v>
      </c>
      <c r="U7" s="322" t="s">
        <v>262</v>
      </c>
      <c r="V7" s="322" t="s">
        <v>262</v>
      </c>
      <c r="W7" s="323" t="s">
        <v>395</v>
      </c>
      <c r="X7" s="322" t="s">
        <v>262</v>
      </c>
      <c r="Y7" s="322" t="s">
        <v>262</v>
      </c>
      <c r="Z7" s="126" t="s">
        <v>262</v>
      </c>
      <c r="AA7" s="126" t="s">
        <v>262</v>
      </c>
      <c r="AB7" s="126" t="s">
        <v>262</v>
      </c>
      <c r="AC7" s="126" t="s">
        <v>262</v>
      </c>
      <c r="AD7" s="126" t="s">
        <v>262</v>
      </c>
      <c r="AE7" s="126" t="s">
        <v>262</v>
      </c>
      <c r="AF7" s="126">
        <v>10</v>
      </c>
      <c r="AG7" s="126">
        <v>5</v>
      </c>
      <c r="AH7" s="126" t="s">
        <v>262</v>
      </c>
      <c r="AI7" s="126" t="s">
        <v>262</v>
      </c>
      <c r="AJ7" s="126" t="s">
        <v>262</v>
      </c>
      <c r="AK7" s="126" t="s">
        <v>262</v>
      </c>
      <c r="AL7" s="126" t="s">
        <v>262</v>
      </c>
      <c r="AM7" s="126" t="s">
        <v>262</v>
      </c>
      <c r="AN7" s="163"/>
    </row>
    <row r="8" spans="1:42" ht="111.75" customHeight="1" x14ac:dyDescent="0.3">
      <c r="A8" s="311">
        <v>2</v>
      </c>
      <c r="B8" s="125" t="s">
        <v>677</v>
      </c>
      <c r="C8" s="138" t="s">
        <v>396</v>
      </c>
      <c r="D8" s="97" t="s">
        <v>474</v>
      </c>
      <c r="E8" s="200" t="s">
        <v>262</v>
      </c>
      <c r="F8" s="125" t="s">
        <v>262</v>
      </c>
      <c r="G8" s="70">
        <v>3</v>
      </c>
      <c r="H8" s="170">
        <v>39</v>
      </c>
      <c r="I8" s="171">
        <v>6</v>
      </c>
      <c r="J8" s="70" t="s">
        <v>262</v>
      </c>
      <c r="K8" s="70" t="s">
        <v>262</v>
      </c>
      <c r="L8" s="70" t="s">
        <v>262</v>
      </c>
      <c r="M8" s="170">
        <v>2</v>
      </c>
      <c r="N8" s="70" t="s">
        <v>262</v>
      </c>
      <c r="O8" s="170">
        <v>1</v>
      </c>
      <c r="P8" s="170">
        <v>1</v>
      </c>
      <c r="Q8" s="70" t="s">
        <v>262</v>
      </c>
      <c r="R8" s="70" t="s">
        <v>262</v>
      </c>
      <c r="S8" s="70" t="s">
        <v>262</v>
      </c>
      <c r="T8" s="70" t="s">
        <v>262</v>
      </c>
      <c r="U8" s="70" t="s">
        <v>262</v>
      </c>
      <c r="V8" s="70" t="s">
        <v>262</v>
      </c>
      <c r="W8" s="170">
        <v>2</v>
      </c>
      <c r="X8" s="70" t="s">
        <v>262</v>
      </c>
      <c r="Y8" s="70" t="s">
        <v>262</v>
      </c>
      <c r="Z8" s="138" t="s">
        <v>262</v>
      </c>
      <c r="AA8" s="138" t="s">
        <v>262</v>
      </c>
      <c r="AB8" s="138" t="s">
        <v>262</v>
      </c>
      <c r="AC8" s="170">
        <v>6</v>
      </c>
      <c r="AD8" s="138" t="s">
        <v>262</v>
      </c>
      <c r="AE8" s="138" t="s">
        <v>262</v>
      </c>
      <c r="AF8" s="170">
        <v>38</v>
      </c>
      <c r="AG8" s="170">
        <v>39</v>
      </c>
      <c r="AH8" s="172">
        <v>14</v>
      </c>
      <c r="AI8" s="126" t="s">
        <v>262</v>
      </c>
      <c r="AJ8" s="126" t="s">
        <v>262</v>
      </c>
      <c r="AK8" s="126" t="s">
        <v>262</v>
      </c>
      <c r="AL8" s="126" t="s">
        <v>262</v>
      </c>
      <c r="AM8" s="126" t="s">
        <v>262</v>
      </c>
      <c r="AN8" s="163" t="s">
        <v>262</v>
      </c>
    </row>
    <row r="9" spans="1:42" ht="51" customHeight="1" x14ac:dyDescent="0.3">
      <c r="A9" s="312" t="s">
        <v>146</v>
      </c>
      <c r="B9" s="125"/>
      <c r="C9" s="82"/>
      <c r="D9" s="82"/>
      <c r="E9" s="200">
        <v>26.9</v>
      </c>
      <c r="F9" s="125" t="s">
        <v>262</v>
      </c>
      <c r="G9" s="125">
        <f>SUM(G7:G8)</f>
        <v>3</v>
      </c>
      <c r="H9" s="125">
        <f t="shared" ref="H9:AN9" si="0">SUM(H7:H8)</f>
        <v>49</v>
      </c>
      <c r="I9" s="125">
        <f t="shared" si="0"/>
        <v>7</v>
      </c>
      <c r="J9" s="323">
        <f t="shared" si="0"/>
        <v>0</v>
      </c>
      <c r="K9" s="323">
        <f t="shared" si="0"/>
        <v>0</v>
      </c>
      <c r="L9" s="323">
        <f t="shared" si="0"/>
        <v>0</v>
      </c>
      <c r="M9" s="323">
        <f t="shared" si="0"/>
        <v>3</v>
      </c>
      <c r="N9" s="323">
        <f t="shared" si="0"/>
        <v>0</v>
      </c>
      <c r="O9" s="323">
        <f t="shared" si="0"/>
        <v>1</v>
      </c>
      <c r="P9" s="323">
        <f t="shared" si="0"/>
        <v>1</v>
      </c>
      <c r="Q9" s="323">
        <f t="shared" si="0"/>
        <v>0</v>
      </c>
      <c r="R9" s="323">
        <f t="shared" si="0"/>
        <v>0</v>
      </c>
      <c r="S9" s="323">
        <f t="shared" si="0"/>
        <v>0</v>
      </c>
      <c r="T9" s="323">
        <f t="shared" si="0"/>
        <v>0</v>
      </c>
      <c r="U9" s="323">
        <f t="shared" si="0"/>
        <v>0</v>
      </c>
      <c r="V9" s="323">
        <f t="shared" si="0"/>
        <v>0</v>
      </c>
      <c r="W9" s="323">
        <v>3</v>
      </c>
      <c r="X9" s="323">
        <f t="shared" si="0"/>
        <v>0</v>
      </c>
      <c r="Y9" s="323">
        <f t="shared" si="0"/>
        <v>0</v>
      </c>
      <c r="Z9" s="125">
        <f t="shared" si="0"/>
        <v>0</v>
      </c>
      <c r="AA9" s="125">
        <f t="shared" si="0"/>
        <v>0</v>
      </c>
      <c r="AB9" s="125">
        <f t="shared" si="0"/>
        <v>0</v>
      </c>
      <c r="AC9" s="125">
        <f t="shared" si="0"/>
        <v>6</v>
      </c>
      <c r="AD9" s="125">
        <f t="shared" si="0"/>
        <v>0</v>
      </c>
      <c r="AE9" s="125">
        <f t="shared" si="0"/>
        <v>0</v>
      </c>
      <c r="AF9" s="125">
        <f t="shared" si="0"/>
        <v>48</v>
      </c>
      <c r="AG9" s="125">
        <f t="shared" si="0"/>
        <v>44</v>
      </c>
      <c r="AH9" s="125">
        <f t="shared" si="0"/>
        <v>14</v>
      </c>
      <c r="AI9" s="125">
        <f t="shared" si="0"/>
        <v>0</v>
      </c>
      <c r="AJ9" s="125">
        <f t="shared" si="0"/>
        <v>0</v>
      </c>
      <c r="AK9" s="125">
        <f t="shared" si="0"/>
        <v>0</v>
      </c>
      <c r="AL9" s="125">
        <f t="shared" si="0"/>
        <v>0</v>
      </c>
      <c r="AM9" s="125">
        <f t="shared" si="0"/>
        <v>0</v>
      </c>
      <c r="AN9" s="125">
        <f t="shared" si="0"/>
        <v>0</v>
      </c>
    </row>
    <row r="10" spans="1:42" ht="111.75" customHeight="1" x14ac:dyDescent="0.25">
      <c r="A10" s="311">
        <v>3</v>
      </c>
      <c r="B10" s="49" t="s">
        <v>249</v>
      </c>
      <c r="C10" s="169" t="s">
        <v>468</v>
      </c>
      <c r="D10" s="97" t="s">
        <v>477</v>
      </c>
      <c r="E10" s="200"/>
      <c r="F10" s="125"/>
      <c r="G10" s="238">
        <v>4</v>
      </c>
      <c r="H10" s="170">
        <v>36</v>
      </c>
      <c r="I10" s="171">
        <v>7</v>
      </c>
      <c r="J10" s="70" t="s">
        <v>262</v>
      </c>
      <c r="K10" s="70" t="s">
        <v>262</v>
      </c>
      <c r="L10" s="70" t="s">
        <v>262</v>
      </c>
      <c r="M10" s="70" t="s">
        <v>262</v>
      </c>
      <c r="N10" s="70" t="s">
        <v>262</v>
      </c>
      <c r="O10" s="70" t="s">
        <v>262</v>
      </c>
      <c r="P10" s="170">
        <v>1</v>
      </c>
      <c r="Q10" s="70" t="s">
        <v>262</v>
      </c>
      <c r="R10" s="70" t="s">
        <v>262</v>
      </c>
      <c r="S10" s="70" t="s">
        <v>262</v>
      </c>
      <c r="T10" s="70" t="s">
        <v>262</v>
      </c>
      <c r="U10" s="70" t="s">
        <v>262</v>
      </c>
      <c r="V10" s="70" t="s">
        <v>262</v>
      </c>
      <c r="W10" s="70" t="s">
        <v>262</v>
      </c>
      <c r="X10" s="70" t="s">
        <v>262</v>
      </c>
      <c r="Y10" s="70" t="s">
        <v>262</v>
      </c>
      <c r="Z10" s="138" t="s">
        <v>262</v>
      </c>
      <c r="AA10" s="138" t="s">
        <v>262</v>
      </c>
      <c r="AB10" s="138" t="s">
        <v>262</v>
      </c>
      <c r="AC10" s="170">
        <v>7</v>
      </c>
      <c r="AD10" s="138" t="s">
        <v>262</v>
      </c>
      <c r="AE10" s="138" t="s">
        <v>262</v>
      </c>
      <c r="AF10" s="170">
        <v>10</v>
      </c>
      <c r="AG10" s="170">
        <v>50</v>
      </c>
      <c r="AH10" s="172">
        <v>18</v>
      </c>
      <c r="AI10" s="138" t="s">
        <v>262</v>
      </c>
      <c r="AJ10" s="138" t="s">
        <v>262</v>
      </c>
      <c r="AK10" s="138" t="s">
        <v>262</v>
      </c>
      <c r="AL10" s="138" t="s">
        <v>262</v>
      </c>
      <c r="AM10" s="138" t="s">
        <v>262</v>
      </c>
      <c r="AN10" s="138" t="s">
        <v>262</v>
      </c>
    </row>
    <row r="11" spans="1:42" ht="111.75" customHeight="1" x14ac:dyDescent="0.25">
      <c r="A11" s="311">
        <v>4</v>
      </c>
      <c r="B11" s="82" t="s">
        <v>247</v>
      </c>
      <c r="C11" s="138" t="s">
        <v>462</v>
      </c>
      <c r="D11" s="97" t="s">
        <v>478</v>
      </c>
      <c r="E11" s="200"/>
      <c r="F11" s="125"/>
      <c r="G11" s="238">
        <v>7</v>
      </c>
      <c r="H11" s="246">
        <v>700</v>
      </c>
      <c r="I11" s="246">
        <v>62</v>
      </c>
      <c r="J11" s="324">
        <v>7</v>
      </c>
      <c r="K11" s="324" t="s">
        <v>262</v>
      </c>
      <c r="L11" s="324" t="s">
        <v>262</v>
      </c>
      <c r="M11" s="324" t="s">
        <v>262</v>
      </c>
      <c r="N11" s="324" t="s">
        <v>262</v>
      </c>
      <c r="O11" s="324" t="s">
        <v>262</v>
      </c>
      <c r="P11" s="246">
        <v>7</v>
      </c>
      <c r="Q11" s="324" t="s">
        <v>262</v>
      </c>
      <c r="R11" s="324" t="s">
        <v>262</v>
      </c>
      <c r="S11" s="324" t="s">
        <v>262</v>
      </c>
      <c r="T11" s="324" t="s">
        <v>262</v>
      </c>
      <c r="U11" s="324" t="s">
        <v>262</v>
      </c>
      <c r="V11" s="324" t="s">
        <v>262</v>
      </c>
      <c r="W11" s="324" t="s">
        <v>262</v>
      </c>
      <c r="X11" s="324"/>
      <c r="Y11" s="324" t="s">
        <v>262</v>
      </c>
      <c r="Z11" s="247" t="s">
        <v>262</v>
      </c>
      <c r="AA11" s="247">
        <v>20</v>
      </c>
      <c r="AB11" s="246">
        <v>72</v>
      </c>
      <c r="AC11" s="246">
        <v>55</v>
      </c>
      <c r="AD11" s="247" t="s">
        <v>262</v>
      </c>
      <c r="AE11" s="246" t="s">
        <v>262</v>
      </c>
      <c r="AF11" s="246">
        <v>9</v>
      </c>
      <c r="AG11" s="246">
        <v>348</v>
      </c>
      <c r="AH11" s="248">
        <v>327</v>
      </c>
      <c r="AI11" s="114" t="s">
        <v>262</v>
      </c>
      <c r="AJ11" s="114" t="s">
        <v>262</v>
      </c>
      <c r="AK11" s="114" t="s">
        <v>262</v>
      </c>
      <c r="AL11" s="114" t="s">
        <v>262</v>
      </c>
      <c r="AM11" s="114" t="s">
        <v>262</v>
      </c>
      <c r="AN11" s="114" t="s">
        <v>262</v>
      </c>
    </row>
    <row r="12" spans="1:42" ht="111.75" customHeight="1" x14ac:dyDescent="0.25">
      <c r="A12" s="311">
        <v>5</v>
      </c>
      <c r="B12" s="49" t="s">
        <v>242</v>
      </c>
      <c r="C12" s="169" t="s">
        <v>641</v>
      </c>
      <c r="D12" s="97" t="s">
        <v>644</v>
      </c>
      <c r="E12" s="200"/>
      <c r="F12" s="125"/>
      <c r="G12" s="238">
        <v>2</v>
      </c>
      <c r="H12" s="180">
        <v>34</v>
      </c>
      <c r="I12" s="241">
        <v>4</v>
      </c>
      <c r="J12" s="73" t="s">
        <v>262</v>
      </c>
      <c r="K12" s="73" t="s">
        <v>262</v>
      </c>
      <c r="L12" s="170">
        <v>1</v>
      </c>
      <c r="M12" s="170">
        <v>5</v>
      </c>
      <c r="N12" s="73" t="s">
        <v>262</v>
      </c>
      <c r="O12" s="170">
        <v>3</v>
      </c>
      <c r="P12" s="170">
        <v>1</v>
      </c>
      <c r="Q12" s="73" t="s">
        <v>262</v>
      </c>
      <c r="R12" s="73" t="s">
        <v>262</v>
      </c>
      <c r="S12" s="73" t="s">
        <v>262</v>
      </c>
      <c r="T12" s="73" t="s">
        <v>262</v>
      </c>
      <c r="U12" s="73" t="s">
        <v>262</v>
      </c>
      <c r="V12" s="170">
        <v>3</v>
      </c>
      <c r="W12" s="170">
        <v>10</v>
      </c>
      <c r="X12" s="73" t="s">
        <v>262</v>
      </c>
      <c r="Y12" s="170">
        <v>1</v>
      </c>
      <c r="Z12" s="114" t="s">
        <v>262</v>
      </c>
      <c r="AA12" s="170">
        <v>11</v>
      </c>
      <c r="AB12" s="170">
        <v>3</v>
      </c>
      <c r="AC12" s="170">
        <v>17</v>
      </c>
      <c r="AD12" s="114" t="s">
        <v>262</v>
      </c>
      <c r="AE12" s="170">
        <v>5</v>
      </c>
      <c r="AF12" s="170">
        <v>27</v>
      </c>
      <c r="AG12" s="170">
        <v>35</v>
      </c>
      <c r="AH12" s="172">
        <v>10</v>
      </c>
      <c r="AI12" s="114" t="s">
        <v>262</v>
      </c>
      <c r="AJ12" s="114" t="s">
        <v>262</v>
      </c>
      <c r="AK12" s="114" t="s">
        <v>262</v>
      </c>
      <c r="AL12" s="114" t="s">
        <v>262</v>
      </c>
      <c r="AM12" s="114" t="s">
        <v>262</v>
      </c>
      <c r="AN12" s="114" t="s">
        <v>262</v>
      </c>
    </row>
    <row r="13" spans="1:42" ht="111.75" customHeight="1" x14ac:dyDescent="0.25">
      <c r="A13" s="311">
        <v>6</v>
      </c>
      <c r="B13" s="82" t="s">
        <v>469</v>
      </c>
      <c r="C13" s="138" t="s">
        <v>207</v>
      </c>
      <c r="D13" s="97" t="s">
        <v>282</v>
      </c>
      <c r="E13" s="200"/>
      <c r="F13" s="125"/>
      <c r="G13" s="238">
        <v>10</v>
      </c>
      <c r="H13" s="173">
        <v>56</v>
      </c>
      <c r="I13" s="174">
        <v>10</v>
      </c>
      <c r="J13" s="73" t="s">
        <v>262</v>
      </c>
      <c r="K13" s="73" t="s">
        <v>262</v>
      </c>
      <c r="L13" s="240">
        <v>12</v>
      </c>
      <c r="M13" s="173">
        <v>9</v>
      </c>
      <c r="N13" s="73" t="s">
        <v>262</v>
      </c>
      <c r="O13" s="73" t="s">
        <v>262</v>
      </c>
      <c r="P13" s="173">
        <v>18</v>
      </c>
      <c r="Q13" s="73" t="s">
        <v>262</v>
      </c>
      <c r="R13" s="73" t="s">
        <v>262</v>
      </c>
      <c r="S13" s="73" t="s">
        <v>262</v>
      </c>
      <c r="T13" s="73" t="s">
        <v>262</v>
      </c>
      <c r="U13" s="73" t="s">
        <v>262</v>
      </c>
      <c r="V13" s="242">
        <v>10</v>
      </c>
      <c r="W13" s="242">
        <v>11</v>
      </c>
      <c r="X13" s="73" t="s">
        <v>262</v>
      </c>
      <c r="Y13" s="173" t="s">
        <v>262</v>
      </c>
      <c r="Z13" s="114">
        <v>4</v>
      </c>
      <c r="AA13" s="173">
        <v>8</v>
      </c>
      <c r="AB13" s="114" t="s">
        <v>262</v>
      </c>
      <c r="AC13" s="173">
        <v>10</v>
      </c>
      <c r="AD13" s="114" t="s">
        <v>262</v>
      </c>
      <c r="AE13" s="114" t="s">
        <v>262</v>
      </c>
      <c r="AF13" s="173" t="s">
        <v>262</v>
      </c>
      <c r="AG13" s="173">
        <v>83</v>
      </c>
      <c r="AH13" s="175">
        <v>44</v>
      </c>
      <c r="AI13" s="114" t="s">
        <v>262</v>
      </c>
      <c r="AJ13" s="114" t="s">
        <v>262</v>
      </c>
      <c r="AK13" s="114" t="s">
        <v>262</v>
      </c>
      <c r="AL13" s="114" t="s">
        <v>262</v>
      </c>
      <c r="AM13" s="114" t="s">
        <v>262</v>
      </c>
      <c r="AN13" s="114" t="s">
        <v>262</v>
      </c>
    </row>
    <row r="14" spans="1:42" ht="111.75" customHeight="1" x14ac:dyDescent="0.25">
      <c r="A14" s="311">
        <v>7</v>
      </c>
      <c r="B14" s="82" t="s">
        <v>460</v>
      </c>
      <c r="C14" s="138" t="s">
        <v>461</v>
      </c>
      <c r="D14" s="97" t="s">
        <v>288</v>
      </c>
      <c r="E14" s="200"/>
      <c r="F14" s="125"/>
      <c r="G14" s="238">
        <v>7</v>
      </c>
      <c r="H14" s="170">
        <v>38</v>
      </c>
      <c r="I14" s="171">
        <v>8</v>
      </c>
      <c r="J14" s="70" t="s">
        <v>262</v>
      </c>
      <c r="K14" s="70" t="s">
        <v>262</v>
      </c>
      <c r="L14" s="170">
        <v>1</v>
      </c>
      <c r="M14" s="70" t="s">
        <v>262</v>
      </c>
      <c r="N14" s="70" t="s">
        <v>262</v>
      </c>
      <c r="O14" s="70" t="s">
        <v>262</v>
      </c>
      <c r="P14" s="70" t="s">
        <v>262</v>
      </c>
      <c r="Q14" s="70" t="s">
        <v>262</v>
      </c>
      <c r="R14" s="70" t="s">
        <v>262</v>
      </c>
      <c r="S14" s="70" t="s">
        <v>262</v>
      </c>
      <c r="T14" s="70" t="s">
        <v>262</v>
      </c>
      <c r="U14" s="70" t="s">
        <v>262</v>
      </c>
      <c r="V14" s="70" t="s">
        <v>262</v>
      </c>
      <c r="W14" s="70" t="s">
        <v>262</v>
      </c>
      <c r="X14" s="70" t="s">
        <v>262</v>
      </c>
      <c r="Y14" s="70" t="s">
        <v>262</v>
      </c>
      <c r="Z14" s="138" t="s">
        <v>262</v>
      </c>
      <c r="AA14" s="170">
        <v>6</v>
      </c>
      <c r="AB14" s="138" t="s">
        <v>262</v>
      </c>
      <c r="AC14" s="170">
        <v>2</v>
      </c>
      <c r="AD14" s="138" t="s">
        <v>262</v>
      </c>
      <c r="AE14" s="138" t="s">
        <v>262</v>
      </c>
      <c r="AF14" s="170">
        <v>6</v>
      </c>
      <c r="AG14" s="170">
        <v>84</v>
      </c>
      <c r="AH14" s="172">
        <v>13</v>
      </c>
      <c r="AI14" s="138" t="s">
        <v>262</v>
      </c>
      <c r="AJ14" s="138" t="s">
        <v>262</v>
      </c>
      <c r="AK14" s="138" t="s">
        <v>262</v>
      </c>
      <c r="AL14" s="138" t="s">
        <v>262</v>
      </c>
      <c r="AM14" s="138" t="s">
        <v>262</v>
      </c>
      <c r="AN14" s="138" t="s">
        <v>262</v>
      </c>
    </row>
    <row r="15" spans="1:42" ht="111.75" customHeight="1" x14ac:dyDescent="0.25">
      <c r="A15" s="311">
        <v>8</v>
      </c>
      <c r="B15" s="49" t="s">
        <v>605</v>
      </c>
      <c r="C15" s="169" t="s">
        <v>642</v>
      </c>
      <c r="D15" s="97" t="s">
        <v>643</v>
      </c>
      <c r="E15" s="200"/>
      <c r="F15" s="125"/>
      <c r="G15" s="238">
        <v>2</v>
      </c>
      <c r="H15" s="170">
        <v>20</v>
      </c>
      <c r="I15" s="171">
        <v>4</v>
      </c>
      <c r="J15" s="73" t="s">
        <v>262</v>
      </c>
      <c r="K15" s="73" t="s">
        <v>262</v>
      </c>
      <c r="L15" s="73" t="s">
        <v>262</v>
      </c>
      <c r="M15" s="73" t="s">
        <v>262</v>
      </c>
      <c r="N15" s="73" t="s">
        <v>262</v>
      </c>
      <c r="O15" s="73" t="s">
        <v>262</v>
      </c>
      <c r="P15" s="73" t="s">
        <v>262</v>
      </c>
      <c r="Q15" s="73" t="s">
        <v>262</v>
      </c>
      <c r="R15" s="73" t="s">
        <v>262</v>
      </c>
      <c r="S15" s="73" t="s">
        <v>262</v>
      </c>
      <c r="T15" s="73" t="s">
        <v>262</v>
      </c>
      <c r="U15" s="73" t="s">
        <v>262</v>
      </c>
      <c r="V15" s="73" t="s">
        <v>262</v>
      </c>
      <c r="W15" s="170">
        <v>2</v>
      </c>
      <c r="X15" s="73">
        <v>3</v>
      </c>
      <c r="Y15" s="73" t="s">
        <v>262</v>
      </c>
      <c r="Z15" s="114" t="s">
        <v>262</v>
      </c>
      <c r="AA15" s="114">
        <v>11</v>
      </c>
      <c r="AB15" s="114">
        <v>3</v>
      </c>
      <c r="AC15" s="170">
        <v>2</v>
      </c>
      <c r="AD15" s="114" t="s">
        <v>262</v>
      </c>
      <c r="AE15" s="114">
        <v>4</v>
      </c>
      <c r="AF15" s="170">
        <v>20</v>
      </c>
      <c r="AG15" s="170">
        <v>20</v>
      </c>
      <c r="AH15" s="172">
        <v>10</v>
      </c>
      <c r="AI15" s="114" t="s">
        <v>262</v>
      </c>
      <c r="AJ15" s="114" t="s">
        <v>262</v>
      </c>
      <c r="AK15" s="114" t="s">
        <v>262</v>
      </c>
      <c r="AL15" s="114" t="s">
        <v>262</v>
      </c>
      <c r="AM15" s="114" t="s">
        <v>262</v>
      </c>
      <c r="AN15" s="114" t="s">
        <v>262</v>
      </c>
    </row>
    <row r="16" spans="1:42" ht="111.75" customHeight="1" x14ac:dyDescent="0.25">
      <c r="A16" s="311">
        <v>9</v>
      </c>
      <c r="B16" s="82" t="s">
        <v>245</v>
      </c>
      <c r="C16" s="138" t="s">
        <v>637</v>
      </c>
      <c r="D16" s="97" t="s">
        <v>650</v>
      </c>
      <c r="E16" s="200"/>
      <c r="F16" s="125"/>
      <c r="G16" s="238">
        <v>6</v>
      </c>
      <c r="H16" s="170">
        <v>20</v>
      </c>
      <c r="I16" s="171">
        <v>2</v>
      </c>
      <c r="J16" s="73" t="s">
        <v>262</v>
      </c>
      <c r="K16" s="73" t="s">
        <v>262</v>
      </c>
      <c r="L16" s="73" t="s">
        <v>262</v>
      </c>
      <c r="M16" s="73" t="s">
        <v>262</v>
      </c>
      <c r="N16" s="73" t="s">
        <v>262</v>
      </c>
      <c r="O16" s="73" t="s">
        <v>262</v>
      </c>
      <c r="P16" s="73" t="s">
        <v>262</v>
      </c>
      <c r="Q16" s="73" t="s">
        <v>262</v>
      </c>
      <c r="R16" s="73" t="s">
        <v>262</v>
      </c>
      <c r="S16" s="73" t="s">
        <v>262</v>
      </c>
      <c r="T16" s="73" t="s">
        <v>262</v>
      </c>
      <c r="U16" s="73" t="s">
        <v>262</v>
      </c>
      <c r="V16" s="73" t="s">
        <v>262</v>
      </c>
      <c r="W16" s="73" t="s">
        <v>262</v>
      </c>
      <c r="X16" s="73">
        <v>1</v>
      </c>
      <c r="Y16" s="73" t="s">
        <v>262</v>
      </c>
      <c r="Z16" s="114" t="s">
        <v>262</v>
      </c>
      <c r="AA16" s="114" t="s">
        <v>262</v>
      </c>
      <c r="AB16" s="114" t="s">
        <v>262</v>
      </c>
      <c r="AC16" s="170" t="s">
        <v>262</v>
      </c>
      <c r="AD16" s="114" t="s">
        <v>262</v>
      </c>
      <c r="AE16" s="114" t="s">
        <v>262</v>
      </c>
      <c r="AF16" s="170">
        <v>3</v>
      </c>
      <c r="AG16" s="170">
        <v>11</v>
      </c>
      <c r="AH16" s="172">
        <v>6</v>
      </c>
      <c r="AI16" s="114" t="s">
        <v>262</v>
      </c>
      <c r="AJ16" s="114" t="s">
        <v>262</v>
      </c>
      <c r="AK16" s="114" t="s">
        <v>262</v>
      </c>
      <c r="AL16" s="114" t="s">
        <v>262</v>
      </c>
      <c r="AM16" s="114" t="s">
        <v>262</v>
      </c>
      <c r="AN16" s="114" t="s">
        <v>262</v>
      </c>
    </row>
    <row r="17" spans="1:40" ht="111.75" customHeight="1" x14ac:dyDescent="0.25">
      <c r="A17" s="311">
        <v>10</v>
      </c>
      <c r="B17" s="49" t="s">
        <v>606</v>
      </c>
      <c r="C17" s="169" t="s">
        <v>600</v>
      </c>
      <c r="D17" s="97" t="s">
        <v>646</v>
      </c>
      <c r="E17" s="200"/>
      <c r="F17" s="125"/>
      <c r="G17" s="238">
        <v>1</v>
      </c>
      <c r="H17" s="170">
        <v>30</v>
      </c>
      <c r="I17" s="171">
        <v>3</v>
      </c>
      <c r="J17" s="73" t="s">
        <v>262</v>
      </c>
      <c r="K17" s="73" t="s">
        <v>262</v>
      </c>
      <c r="L17" s="73" t="s">
        <v>262</v>
      </c>
      <c r="M17" s="73" t="s">
        <v>262</v>
      </c>
      <c r="N17" s="170" t="s">
        <v>262</v>
      </c>
      <c r="O17" s="73" t="s">
        <v>262</v>
      </c>
      <c r="P17" s="73" t="s">
        <v>262</v>
      </c>
      <c r="Q17" s="73" t="s">
        <v>262</v>
      </c>
      <c r="R17" s="73" t="s">
        <v>262</v>
      </c>
      <c r="S17" s="73" t="s">
        <v>262</v>
      </c>
      <c r="T17" s="73" t="s">
        <v>262</v>
      </c>
      <c r="U17" s="73" t="s">
        <v>262</v>
      </c>
      <c r="V17" s="73" t="s">
        <v>262</v>
      </c>
      <c r="W17" s="73">
        <v>1</v>
      </c>
      <c r="X17" s="170">
        <v>2</v>
      </c>
      <c r="Y17" s="73" t="s">
        <v>262</v>
      </c>
      <c r="Z17" s="114" t="s">
        <v>262</v>
      </c>
      <c r="AA17" s="114">
        <v>1</v>
      </c>
      <c r="AB17" s="114" t="s">
        <v>262</v>
      </c>
      <c r="AC17" s="170">
        <v>6</v>
      </c>
      <c r="AD17" s="114" t="s">
        <v>262</v>
      </c>
      <c r="AE17" s="114" t="s">
        <v>262</v>
      </c>
      <c r="AF17" s="170">
        <v>8</v>
      </c>
      <c r="AG17" s="170">
        <v>15</v>
      </c>
      <c r="AH17" s="172">
        <v>7</v>
      </c>
      <c r="AI17" s="114" t="s">
        <v>262</v>
      </c>
      <c r="AJ17" s="114" t="s">
        <v>262</v>
      </c>
      <c r="AK17" s="114" t="s">
        <v>262</v>
      </c>
      <c r="AL17" s="114" t="s">
        <v>262</v>
      </c>
      <c r="AM17" s="114" t="s">
        <v>262</v>
      </c>
      <c r="AN17" s="114" t="s">
        <v>262</v>
      </c>
    </row>
    <row r="18" spans="1:40" ht="111.75" customHeight="1" x14ac:dyDescent="0.25">
      <c r="A18" s="311">
        <v>11</v>
      </c>
      <c r="B18" s="49" t="s">
        <v>607</v>
      </c>
      <c r="C18" s="169" t="s">
        <v>648</v>
      </c>
      <c r="D18" s="97" t="s">
        <v>649</v>
      </c>
      <c r="E18" s="200"/>
      <c r="F18" s="125"/>
      <c r="G18" s="238">
        <v>3</v>
      </c>
      <c r="H18" s="170">
        <v>236</v>
      </c>
      <c r="I18" s="171">
        <v>22</v>
      </c>
      <c r="J18" s="73" t="s">
        <v>262</v>
      </c>
      <c r="K18" s="73" t="s">
        <v>262</v>
      </c>
      <c r="L18" s="73" t="s">
        <v>262</v>
      </c>
      <c r="M18" s="73" t="s">
        <v>262</v>
      </c>
      <c r="N18" s="73" t="s">
        <v>262</v>
      </c>
      <c r="O18" s="73" t="s">
        <v>262</v>
      </c>
      <c r="P18" s="73">
        <v>8</v>
      </c>
      <c r="Q18" s="73" t="s">
        <v>262</v>
      </c>
      <c r="R18" s="73" t="s">
        <v>262</v>
      </c>
      <c r="S18" s="73" t="s">
        <v>262</v>
      </c>
      <c r="T18" s="73" t="s">
        <v>262</v>
      </c>
      <c r="U18" s="73" t="s">
        <v>262</v>
      </c>
      <c r="V18" s="73" t="s">
        <v>262</v>
      </c>
      <c r="W18" s="73" t="s">
        <v>262</v>
      </c>
      <c r="X18" s="73">
        <v>6</v>
      </c>
      <c r="Y18" s="73" t="s">
        <v>262</v>
      </c>
      <c r="Z18" s="114" t="s">
        <v>262</v>
      </c>
      <c r="AA18" s="114">
        <v>8</v>
      </c>
      <c r="AB18" s="114">
        <v>20</v>
      </c>
      <c r="AC18" s="170">
        <v>29</v>
      </c>
      <c r="AD18" s="114" t="s">
        <v>262</v>
      </c>
      <c r="AE18" s="114">
        <v>5</v>
      </c>
      <c r="AF18" s="170" t="s">
        <v>262</v>
      </c>
      <c r="AG18" s="170">
        <v>125</v>
      </c>
      <c r="AH18" s="172">
        <v>125</v>
      </c>
      <c r="AI18" s="114" t="s">
        <v>262</v>
      </c>
      <c r="AJ18" s="114" t="s">
        <v>262</v>
      </c>
      <c r="AK18" s="114" t="s">
        <v>262</v>
      </c>
      <c r="AL18" s="114" t="s">
        <v>262</v>
      </c>
      <c r="AM18" s="114" t="s">
        <v>262</v>
      </c>
      <c r="AN18" s="114" t="s">
        <v>262</v>
      </c>
    </row>
    <row r="19" spans="1:40" ht="111.75" customHeight="1" x14ac:dyDescent="0.25">
      <c r="A19" s="311">
        <v>12</v>
      </c>
      <c r="B19" s="82" t="s">
        <v>467</v>
      </c>
      <c r="C19" s="138" t="s">
        <v>639</v>
      </c>
      <c r="D19" s="97" t="s">
        <v>397</v>
      </c>
      <c r="E19" s="200"/>
      <c r="F19" s="125"/>
      <c r="G19" s="238">
        <v>2</v>
      </c>
      <c r="H19" s="170">
        <v>39</v>
      </c>
      <c r="I19" s="171">
        <v>7</v>
      </c>
      <c r="J19" s="73" t="s">
        <v>262</v>
      </c>
      <c r="K19" s="73" t="s">
        <v>262</v>
      </c>
      <c r="L19" s="170">
        <v>1</v>
      </c>
      <c r="M19" s="73" t="s">
        <v>262</v>
      </c>
      <c r="N19" s="73" t="s">
        <v>262</v>
      </c>
      <c r="O19" s="73" t="s">
        <v>262</v>
      </c>
      <c r="P19" s="170">
        <v>1</v>
      </c>
      <c r="Q19" s="73" t="s">
        <v>262</v>
      </c>
      <c r="R19" s="73" t="s">
        <v>262</v>
      </c>
      <c r="S19" s="73" t="s">
        <v>262</v>
      </c>
      <c r="T19" s="73" t="s">
        <v>262</v>
      </c>
      <c r="U19" s="73" t="s">
        <v>262</v>
      </c>
      <c r="V19" s="73" t="s">
        <v>262</v>
      </c>
      <c r="W19" s="73" t="s">
        <v>262</v>
      </c>
      <c r="X19" s="73" t="s">
        <v>262</v>
      </c>
      <c r="Y19" s="73" t="s">
        <v>262</v>
      </c>
      <c r="Z19" s="114" t="s">
        <v>262</v>
      </c>
      <c r="AA19" s="170">
        <v>1</v>
      </c>
      <c r="AB19" s="114" t="s">
        <v>262</v>
      </c>
      <c r="AC19" s="170">
        <v>7</v>
      </c>
      <c r="AD19" s="114" t="s">
        <v>262</v>
      </c>
      <c r="AE19" s="114" t="s">
        <v>262</v>
      </c>
      <c r="AF19" s="170">
        <v>30</v>
      </c>
      <c r="AG19" s="170">
        <v>20</v>
      </c>
      <c r="AH19" s="172">
        <v>9</v>
      </c>
      <c r="AI19" s="114" t="s">
        <v>262</v>
      </c>
      <c r="AJ19" s="114" t="s">
        <v>262</v>
      </c>
      <c r="AK19" s="114" t="s">
        <v>262</v>
      </c>
      <c r="AL19" s="114" t="s">
        <v>262</v>
      </c>
      <c r="AM19" s="114" t="s">
        <v>262</v>
      </c>
      <c r="AN19" s="114" t="s">
        <v>262</v>
      </c>
    </row>
    <row r="20" spans="1:40" ht="111.75" customHeight="1" x14ac:dyDescent="0.25">
      <c r="A20" s="311">
        <v>13</v>
      </c>
      <c r="B20" s="49" t="s">
        <v>367</v>
      </c>
      <c r="C20" s="169" t="s">
        <v>459</v>
      </c>
      <c r="D20" s="97" t="s">
        <v>473</v>
      </c>
      <c r="E20" s="200"/>
      <c r="F20" s="125"/>
      <c r="G20" s="238">
        <v>5</v>
      </c>
      <c r="H20" s="170">
        <v>50</v>
      </c>
      <c r="I20" s="171">
        <v>5</v>
      </c>
      <c r="J20" s="70" t="s">
        <v>262</v>
      </c>
      <c r="K20" s="70" t="s">
        <v>262</v>
      </c>
      <c r="L20" s="70" t="s">
        <v>262</v>
      </c>
      <c r="M20" s="70" t="s">
        <v>262</v>
      </c>
      <c r="N20" s="70" t="s">
        <v>262</v>
      </c>
      <c r="O20" s="70" t="s">
        <v>262</v>
      </c>
      <c r="P20" s="70" t="s">
        <v>262</v>
      </c>
      <c r="Q20" s="70" t="s">
        <v>262</v>
      </c>
      <c r="R20" s="70" t="s">
        <v>262</v>
      </c>
      <c r="S20" s="70" t="s">
        <v>262</v>
      </c>
      <c r="T20" s="70" t="s">
        <v>262</v>
      </c>
      <c r="U20" s="70" t="s">
        <v>262</v>
      </c>
      <c r="V20" s="70" t="s">
        <v>262</v>
      </c>
      <c r="W20" s="70" t="s">
        <v>262</v>
      </c>
      <c r="X20" s="70" t="s">
        <v>262</v>
      </c>
      <c r="Y20" s="70" t="s">
        <v>262</v>
      </c>
      <c r="Z20" s="138" t="s">
        <v>262</v>
      </c>
      <c r="AA20" s="138" t="s">
        <v>262</v>
      </c>
      <c r="AB20" s="138" t="s">
        <v>262</v>
      </c>
      <c r="AC20" s="170">
        <v>10</v>
      </c>
      <c r="AD20" s="138" t="s">
        <v>262</v>
      </c>
      <c r="AE20" s="138" t="s">
        <v>262</v>
      </c>
      <c r="AF20" s="170">
        <v>8</v>
      </c>
      <c r="AG20" s="170">
        <v>35</v>
      </c>
      <c r="AH20" s="172">
        <v>1</v>
      </c>
      <c r="AI20" s="138" t="s">
        <v>262</v>
      </c>
      <c r="AJ20" s="138" t="s">
        <v>262</v>
      </c>
      <c r="AK20" s="138" t="s">
        <v>262</v>
      </c>
      <c r="AL20" s="138" t="s">
        <v>262</v>
      </c>
      <c r="AM20" s="138" t="s">
        <v>262</v>
      </c>
      <c r="AN20" s="138" t="s">
        <v>262</v>
      </c>
    </row>
    <row r="21" spans="1:40" ht="111.75" customHeight="1" x14ac:dyDescent="0.25">
      <c r="A21" s="311">
        <v>14</v>
      </c>
      <c r="B21" s="49" t="s">
        <v>458</v>
      </c>
      <c r="C21" s="169" t="s">
        <v>631</v>
      </c>
      <c r="D21" s="97" t="s">
        <v>286</v>
      </c>
      <c r="E21" s="200"/>
      <c r="F21" s="125"/>
      <c r="G21" s="238">
        <v>2</v>
      </c>
      <c r="H21" s="170">
        <v>15</v>
      </c>
      <c r="I21" s="171">
        <v>2</v>
      </c>
      <c r="J21" s="73" t="s">
        <v>262</v>
      </c>
      <c r="K21" s="73" t="s">
        <v>262</v>
      </c>
      <c r="L21" s="73" t="s">
        <v>262</v>
      </c>
      <c r="M21" s="73" t="s">
        <v>262</v>
      </c>
      <c r="N21" s="73" t="s">
        <v>262</v>
      </c>
      <c r="O21" s="73" t="s">
        <v>262</v>
      </c>
      <c r="P21" s="73" t="s">
        <v>262</v>
      </c>
      <c r="Q21" s="73" t="s">
        <v>262</v>
      </c>
      <c r="R21" s="73" t="s">
        <v>262</v>
      </c>
      <c r="S21" s="73" t="s">
        <v>262</v>
      </c>
      <c r="T21" s="73" t="s">
        <v>262</v>
      </c>
      <c r="U21" s="73" t="s">
        <v>262</v>
      </c>
      <c r="V21" s="73" t="s">
        <v>262</v>
      </c>
      <c r="W21" s="170">
        <v>2</v>
      </c>
      <c r="X21" s="73">
        <v>2</v>
      </c>
      <c r="Y21" s="73" t="s">
        <v>262</v>
      </c>
      <c r="Z21" s="114" t="s">
        <v>262</v>
      </c>
      <c r="AA21" s="114" t="s">
        <v>262</v>
      </c>
      <c r="AB21" s="114" t="s">
        <v>262</v>
      </c>
      <c r="AC21" s="170">
        <v>2</v>
      </c>
      <c r="AD21" s="114" t="s">
        <v>262</v>
      </c>
      <c r="AE21" s="114" t="s">
        <v>262</v>
      </c>
      <c r="AF21" s="170" t="s">
        <v>262</v>
      </c>
      <c r="AG21" s="170">
        <v>14</v>
      </c>
      <c r="AH21" s="172">
        <v>6</v>
      </c>
      <c r="AI21" s="114" t="s">
        <v>262</v>
      </c>
      <c r="AJ21" s="114" t="s">
        <v>262</v>
      </c>
      <c r="AK21" s="114" t="s">
        <v>262</v>
      </c>
      <c r="AL21" s="114" t="s">
        <v>262</v>
      </c>
      <c r="AM21" s="114" t="s">
        <v>262</v>
      </c>
      <c r="AN21" s="114" t="s">
        <v>262</v>
      </c>
    </row>
    <row r="22" spans="1:40" ht="111.75" customHeight="1" x14ac:dyDescent="0.25">
      <c r="A22" s="311">
        <v>15</v>
      </c>
      <c r="B22" s="82" t="s">
        <v>373</v>
      </c>
      <c r="C22" s="138" t="s">
        <v>645</v>
      </c>
      <c r="D22" s="97" t="s">
        <v>479</v>
      </c>
      <c r="E22" s="200"/>
      <c r="F22" s="125"/>
      <c r="G22" s="70">
        <v>3</v>
      </c>
      <c r="H22" s="180">
        <v>23</v>
      </c>
      <c r="I22" s="171">
        <v>4</v>
      </c>
      <c r="J22" s="73" t="s">
        <v>262</v>
      </c>
      <c r="K22" s="73" t="s">
        <v>262</v>
      </c>
      <c r="L22" s="73" t="s">
        <v>262</v>
      </c>
      <c r="M22" s="73" t="s">
        <v>262</v>
      </c>
      <c r="N22" s="73" t="s">
        <v>262</v>
      </c>
      <c r="O22" s="73" t="s">
        <v>262</v>
      </c>
      <c r="P22" s="73" t="s">
        <v>262</v>
      </c>
      <c r="Q22" s="73" t="s">
        <v>262</v>
      </c>
      <c r="R22" s="73" t="s">
        <v>262</v>
      </c>
      <c r="S22" s="73" t="s">
        <v>262</v>
      </c>
      <c r="T22" s="73" t="s">
        <v>262</v>
      </c>
      <c r="U22" s="73" t="s">
        <v>262</v>
      </c>
      <c r="V22" s="73" t="s">
        <v>262</v>
      </c>
      <c r="W22" s="73" t="s">
        <v>262</v>
      </c>
      <c r="X22" s="73" t="s">
        <v>262</v>
      </c>
      <c r="Y22" s="73" t="s">
        <v>262</v>
      </c>
      <c r="Z22" s="114" t="s">
        <v>262</v>
      </c>
      <c r="AA22" s="114" t="s">
        <v>262</v>
      </c>
      <c r="AB22" s="114" t="s">
        <v>262</v>
      </c>
      <c r="AC22" s="170">
        <v>3</v>
      </c>
      <c r="AD22" s="114" t="s">
        <v>262</v>
      </c>
      <c r="AE22" s="114" t="s">
        <v>262</v>
      </c>
      <c r="AF22" s="170">
        <v>23</v>
      </c>
      <c r="AG22" s="170">
        <v>15</v>
      </c>
      <c r="AH22" s="172">
        <v>7</v>
      </c>
      <c r="AI22" s="114" t="s">
        <v>262</v>
      </c>
      <c r="AJ22" s="114" t="s">
        <v>262</v>
      </c>
      <c r="AK22" s="114" t="s">
        <v>262</v>
      </c>
      <c r="AL22" s="114" t="s">
        <v>262</v>
      </c>
      <c r="AM22" s="114" t="s">
        <v>262</v>
      </c>
      <c r="AN22" s="114" t="s">
        <v>262</v>
      </c>
    </row>
    <row r="23" spans="1:40" ht="111.75" customHeight="1" x14ac:dyDescent="0.25">
      <c r="A23" s="311">
        <v>16</v>
      </c>
      <c r="B23" s="82" t="s">
        <v>374</v>
      </c>
      <c r="C23" s="138" t="s">
        <v>470</v>
      </c>
      <c r="D23" s="97" t="s">
        <v>476</v>
      </c>
      <c r="E23" s="200"/>
      <c r="F23" s="125"/>
      <c r="G23" s="238">
        <v>1</v>
      </c>
      <c r="H23" s="170">
        <v>18</v>
      </c>
      <c r="I23" s="171">
        <v>3</v>
      </c>
      <c r="J23" s="70" t="s">
        <v>262</v>
      </c>
      <c r="K23" s="70" t="s">
        <v>262</v>
      </c>
      <c r="L23" s="70" t="s">
        <v>262</v>
      </c>
      <c r="M23" s="70" t="s">
        <v>262</v>
      </c>
      <c r="N23" s="70" t="s">
        <v>262</v>
      </c>
      <c r="O23" s="70" t="s">
        <v>262</v>
      </c>
      <c r="P23" s="170">
        <v>1</v>
      </c>
      <c r="Q23" s="70" t="s">
        <v>262</v>
      </c>
      <c r="R23" s="70" t="s">
        <v>262</v>
      </c>
      <c r="S23" s="70" t="s">
        <v>262</v>
      </c>
      <c r="T23" s="70" t="s">
        <v>262</v>
      </c>
      <c r="U23" s="70" t="s">
        <v>262</v>
      </c>
      <c r="V23" s="70" t="s">
        <v>262</v>
      </c>
      <c r="W23" s="170">
        <v>1</v>
      </c>
      <c r="X23" s="70" t="s">
        <v>262</v>
      </c>
      <c r="Y23" s="70" t="s">
        <v>262</v>
      </c>
      <c r="Z23" s="138" t="s">
        <v>262</v>
      </c>
      <c r="AA23" s="170">
        <v>1</v>
      </c>
      <c r="AB23" s="138" t="s">
        <v>262</v>
      </c>
      <c r="AC23" s="170">
        <v>5</v>
      </c>
      <c r="AD23" s="138" t="s">
        <v>262</v>
      </c>
      <c r="AE23" s="138" t="s">
        <v>262</v>
      </c>
      <c r="AF23" s="170">
        <v>18</v>
      </c>
      <c r="AG23" s="170">
        <v>10</v>
      </c>
      <c r="AH23" s="172">
        <v>10</v>
      </c>
      <c r="AI23" s="138" t="s">
        <v>262</v>
      </c>
      <c r="AJ23" s="138" t="s">
        <v>262</v>
      </c>
      <c r="AK23" s="138" t="s">
        <v>262</v>
      </c>
      <c r="AL23" s="138" t="s">
        <v>262</v>
      </c>
      <c r="AM23" s="138" t="s">
        <v>262</v>
      </c>
      <c r="AN23" s="138" t="s">
        <v>262</v>
      </c>
    </row>
    <row r="24" spans="1:40" ht="111.75" customHeight="1" x14ac:dyDescent="0.25">
      <c r="A24" s="311">
        <v>17</v>
      </c>
      <c r="B24" s="82" t="s">
        <v>377</v>
      </c>
      <c r="C24" s="138" t="s">
        <v>471</v>
      </c>
      <c r="D24" s="97" t="s">
        <v>303</v>
      </c>
      <c r="E24" s="200"/>
      <c r="F24" s="125"/>
      <c r="G24" s="238">
        <v>3</v>
      </c>
      <c r="H24" s="239">
        <v>138</v>
      </c>
      <c r="I24" s="181">
        <v>11</v>
      </c>
      <c r="J24" s="70" t="s">
        <v>262</v>
      </c>
      <c r="K24" s="70" t="s">
        <v>262</v>
      </c>
      <c r="L24" s="70" t="s">
        <v>262</v>
      </c>
      <c r="M24" s="70" t="s">
        <v>262</v>
      </c>
      <c r="N24" s="70" t="s">
        <v>262</v>
      </c>
      <c r="O24" s="70" t="s">
        <v>262</v>
      </c>
      <c r="P24" s="70" t="s">
        <v>262</v>
      </c>
      <c r="Q24" s="70" t="s">
        <v>262</v>
      </c>
      <c r="R24" s="70" t="s">
        <v>262</v>
      </c>
      <c r="S24" s="70" t="s">
        <v>262</v>
      </c>
      <c r="T24" s="70" t="s">
        <v>262</v>
      </c>
      <c r="U24" s="70" t="s">
        <v>262</v>
      </c>
      <c r="V24" s="70" t="s">
        <v>262</v>
      </c>
      <c r="W24" s="70" t="s">
        <v>262</v>
      </c>
      <c r="X24" s="70" t="s">
        <v>262</v>
      </c>
      <c r="Y24" s="70" t="s">
        <v>262</v>
      </c>
      <c r="Z24" s="138" t="s">
        <v>262</v>
      </c>
      <c r="AA24" s="138" t="s">
        <v>262</v>
      </c>
      <c r="AB24" s="138" t="s">
        <v>262</v>
      </c>
      <c r="AC24" s="181" t="s">
        <v>262</v>
      </c>
      <c r="AD24" s="138" t="s">
        <v>262</v>
      </c>
      <c r="AE24" s="138" t="s">
        <v>262</v>
      </c>
      <c r="AF24" s="181" t="s">
        <v>262</v>
      </c>
      <c r="AG24" s="181">
        <v>126</v>
      </c>
      <c r="AH24" s="181">
        <v>42</v>
      </c>
      <c r="AI24" s="138" t="s">
        <v>262</v>
      </c>
      <c r="AJ24" s="138" t="s">
        <v>262</v>
      </c>
      <c r="AK24" s="138" t="s">
        <v>262</v>
      </c>
      <c r="AL24" s="138" t="s">
        <v>262</v>
      </c>
      <c r="AM24" s="138" t="s">
        <v>262</v>
      </c>
      <c r="AN24" s="138" t="s">
        <v>262</v>
      </c>
    </row>
    <row r="25" spans="1:40" ht="111.75" customHeight="1" x14ac:dyDescent="0.25">
      <c r="A25" s="311">
        <v>18</v>
      </c>
      <c r="B25" s="82" t="s">
        <v>255</v>
      </c>
      <c r="C25" s="138" t="s">
        <v>472</v>
      </c>
      <c r="D25" s="97" t="s">
        <v>321</v>
      </c>
      <c r="E25" s="200"/>
      <c r="F25" s="125"/>
      <c r="G25" s="138">
        <v>6</v>
      </c>
      <c r="H25" s="199">
        <v>34</v>
      </c>
      <c r="I25" s="48">
        <v>6</v>
      </c>
      <c r="J25" s="70" t="s">
        <v>262</v>
      </c>
      <c r="K25" s="70" t="s">
        <v>262</v>
      </c>
      <c r="L25" s="70" t="s">
        <v>262</v>
      </c>
      <c r="M25" s="70" t="s">
        <v>262</v>
      </c>
      <c r="N25" s="70" t="s">
        <v>262</v>
      </c>
      <c r="O25" s="70" t="s">
        <v>262</v>
      </c>
      <c r="P25" s="70" t="s">
        <v>262</v>
      </c>
      <c r="Q25" s="70" t="s">
        <v>262</v>
      </c>
      <c r="R25" s="70" t="s">
        <v>262</v>
      </c>
      <c r="S25" s="70" t="s">
        <v>262</v>
      </c>
      <c r="T25" s="70" t="s">
        <v>262</v>
      </c>
      <c r="U25" s="70" t="s">
        <v>262</v>
      </c>
      <c r="V25" s="70" t="s">
        <v>262</v>
      </c>
      <c r="W25" s="70" t="s">
        <v>262</v>
      </c>
      <c r="X25" s="70" t="s">
        <v>262</v>
      </c>
      <c r="Y25" s="70" t="s">
        <v>262</v>
      </c>
      <c r="Z25" s="138" t="s">
        <v>262</v>
      </c>
      <c r="AA25" s="138" t="s">
        <v>262</v>
      </c>
      <c r="AB25" s="138" t="s">
        <v>262</v>
      </c>
      <c r="AC25" s="48">
        <v>6</v>
      </c>
      <c r="AD25" s="138" t="s">
        <v>262</v>
      </c>
      <c r="AE25" s="138" t="s">
        <v>262</v>
      </c>
      <c r="AF25" s="138">
        <v>32</v>
      </c>
      <c r="AG25" s="199">
        <v>25</v>
      </c>
      <c r="AH25" s="199">
        <v>13</v>
      </c>
      <c r="AI25" s="138" t="s">
        <v>262</v>
      </c>
      <c r="AJ25" s="138" t="s">
        <v>262</v>
      </c>
      <c r="AK25" s="138" t="s">
        <v>262</v>
      </c>
      <c r="AL25" s="138" t="s">
        <v>262</v>
      </c>
      <c r="AM25" s="138" t="s">
        <v>262</v>
      </c>
      <c r="AN25" s="138" t="s">
        <v>262</v>
      </c>
    </row>
    <row r="26" spans="1:40" ht="111.75" customHeight="1" x14ac:dyDescent="0.25">
      <c r="A26" s="311">
        <v>19</v>
      </c>
      <c r="B26" s="49" t="s">
        <v>231</v>
      </c>
      <c r="C26" s="169" t="s">
        <v>647</v>
      </c>
      <c r="D26" s="97" t="s">
        <v>280</v>
      </c>
      <c r="E26" s="200"/>
      <c r="F26" s="125"/>
      <c r="G26" s="238">
        <v>2</v>
      </c>
      <c r="H26" s="173">
        <v>28</v>
      </c>
      <c r="I26" s="174">
        <v>5</v>
      </c>
      <c r="J26" s="70" t="s">
        <v>262</v>
      </c>
      <c r="K26" s="70" t="s">
        <v>262</v>
      </c>
      <c r="L26" s="70" t="s">
        <v>262</v>
      </c>
      <c r="M26" s="70" t="s">
        <v>262</v>
      </c>
      <c r="N26" s="70" t="s">
        <v>262</v>
      </c>
      <c r="O26" s="70" t="s">
        <v>262</v>
      </c>
      <c r="P26" s="70" t="s">
        <v>262</v>
      </c>
      <c r="Q26" s="70" t="s">
        <v>262</v>
      </c>
      <c r="R26" s="70" t="s">
        <v>262</v>
      </c>
      <c r="S26" s="70" t="s">
        <v>262</v>
      </c>
      <c r="T26" s="70" t="s">
        <v>262</v>
      </c>
      <c r="U26" s="70" t="s">
        <v>262</v>
      </c>
      <c r="V26" s="70" t="s">
        <v>262</v>
      </c>
      <c r="W26" s="173">
        <v>1</v>
      </c>
      <c r="X26" s="70" t="s">
        <v>262</v>
      </c>
      <c r="Y26" s="70" t="s">
        <v>262</v>
      </c>
      <c r="Z26" s="138" t="s">
        <v>262</v>
      </c>
      <c r="AA26" s="138" t="s">
        <v>262</v>
      </c>
      <c r="AB26" s="138" t="s">
        <v>262</v>
      </c>
      <c r="AC26" s="173">
        <v>6</v>
      </c>
      <c r="AD26" s="138" t="s">
        <v>262</v>
      </c>
      <c r="AE26" s="138" t="s">
        <v>262</v>
      </c>
      <c r="AF26" s="173">
        <v>25</v>
      </c>
      <c r="AG26" s="173">
        <v>17</v>
      </c>
      <c r="AH26" s="175">
        <v>14</v>
      </c>
      <c r="AI26" s="138" t="s">
        <v>262</v>
      </c>
      <c r="AJ26" s="138" t="s">
        <v>262</v>
      </c>
      <c r="AK26" s="138" t="s">
        <v>262</v>
      </c>
      <c r="AL26" s="138" t="s">
        <v>262</v>
      </c>
      <c r="AM26" s="138" t="s">
        <v>262</v>
      </c>
      <c r="AN26" s="138" t="s">
        <v>262</v>
      </c>
    </row>
    <row r="27" spans="1:40" ht="111.75" customHeight="1" x14ac:dyDescent="0.25">
      <c r="A27" s="311">
        <v>20</v>
      </c>
      <c r="B27" s="49" t="s">
        <v>608</v>
      </c>
      <c r="C27" s="169" t="s">
        <v>602</v>
      </c>
      <c r="D27" s="97" t="s">
        <v>651</v>
      </c>
      <c r="E27" s="200"/>
      <c r="F27" s="125"/>
      <c r="G27" s="238">
        <v>4</v>
      </c>
      <c r="H27" s="170">
        <v>14</v>
      </c>
      <c r="I27" s="171">
        <v>4</v>
      </c>
      <c r="J27" s="73" t="s">
        <v>262</v>
      </c>
      <c r="K27" s="73" t="s">
        <v>262</v>
      </c>
      <c r="L27" s="73" t="s">
        <v>262</v>
      </c>
      <c r="M27" s="73" t="s">
        <v>262</v>
      </c>
      <c r="N27" s="73" t="s">
        <v>262</v>
      </c>
      <c r="O27" s="73" t="s">
        <v>262</v>
      </c>
      <c r="P27" s="73" t="s">
        <v>262</v>
      </c>
      <c r="Q27" s="73" t="s">
        <v>262</v>
      </c>
      <c r="R27" s="73" t="s">
        <v>262</v>
      </c>
      <c r="S27" s="73" t="s">
        <v>262</v>
      </c>
      <c r="T27" s="73" t="s">
        <v>262</v>
      </c>
      <c r="U27" s="73" t="s">
        <v>262</v>
      </c>
      <c r="V27" s="73" t="s">
        <v>262</v>
      </c>
      <c r="W27" s="73" t="s">
        <v>262</v>
      </c>
      <c r="X27" s="73">
        <v>1</v>
      </c>
      <c r="Y27" s="73" t="s">
        <v>262</v>
      </c>
      <c r="Z27" s="114" t="s">
        <v>262</v>
      </c>
      <c r="AA27" s="114" t="s">
        <v>262</v>
      </c>
      <c r="AB27" s="114" t="s">
        <v>262</v>
      </c>
      <c r="AC27" s="114" t="s">
        <v>262</v>
      </c>
      <c r="AD27" s="114" t="s">
        <v>262</v>
      </c>
      <c r="AE27" s="114" t="s">
        <v>262</v>
      </c>
      <c r="AF27" s="114">
        <v>2</v>
      </c>
      <c r="AG27" s="114">
        <v>7</v>
      </c>
      <c r="AH27" s="114">
        <v>5</v>
      </c>
      <c r="AI27" s="114" t="s">
        <v>262</v>
      </c>
      <c r="AJ27" s="114" t="s">
        <v>262</v>
      </c>
      <c r="AK27" s="114" t="s">
        <v>262</v>
      </c>
      <c r="AL27" s="114" t="s">
        <v>262</v>
      </c>
      <c r="AM27" s="114" t="s">
        <v>262</v>
      </c>
      <c r="AN27" s="114" t="s">
        <v>262</v>
      </c>
    </row>
    <row r="28" spans="1:40" ht="111.75" customHeight="1" x14ac:dyDescent="0.25">
      <c r="A28" s="311">
        <v>21</v>
      </c>
      <c r="B28" s="82" t="s">
        <v>463</v>
      </c>
      <c r="C28" s="138" t="s">
        <v>464</v>
      </c>
      <c r="D28" s="97" t="s">
        <v>475</v>
      </c>
      <c r="E28" s="200"/>
      <c r="F28" s="125"/>
      <c r="G28" s="238">
        <v>22</v>
      </c>
      <c r="H28" s="176">
        <v>76</v>
      </c>
      <c r="I28" s="177">
        <v>23</v>
      </c>
      <c r="J28" s="73" t="s">
        <v>262</v>
      </c>
      <c r="K28" s="73" t="s">
        <v>262</v>
      </c>
      <c r="L28" s="73" t="s">
        <v>262</v>
      </c>
      <c r="M28" s="73" t="s">
        <v>262</v>
      </c>
      <c r="N28" s="73" t="s">
        <v>262</v>
      </c>
      <c r="O28" s="73" t="s">
        <v>262</v>
      </c>
      <c r="P28" s="73" t="s">
        <v>262</v>
      </c>
      <c r="Q28" s="73" t="s">
        <v>262</v>
      </c>
      <c r="R28" s="73" t="s">
        <v>262</v>
      </c>
      <c r="S28" s="73" t="s">
        <v>262</v>
      </c>
      <c r="T28" s="73" t="s">
        <v>262</v>
      </c>
      <c r="U28" s="73" t="s">
        <v>262</v>
      </c>
      <c r="V28" s="73" t="s">
        <v>262</v>
      </c>
      <c r="W28" s="73" t="s">
        <v>262</v>
      </c>
      <c r="X28" s="73" t="s">
        <v>262</v>
      </c>
      <c r="Y28" s="73" t="s">
        <v>262</v>
      </c>
      <c r="Z28" s="114" t="s">
        <v>262</v>
      </c>
      <c r="AA28" s="114" t="s">
        <v>262</v>
      </c>
      <c r="AB28" s="114" t="s">
        <v>262</v>
      </c>
      <c r="AC28" s="176">
        <v>14</v>
      </c>
      <c r="AD28" s="114" t="s">
        <v>262</v>
      </c>
      <c r="AE28" s="114" t="s">
        <v>262</v>
      </c>
      <c r="AF28" s="176">
        <v>13</v>
      </c>
      <c r="AG28" s="176">
        <v>52</v>
      </c>
      <c r="AH28" s="178">
        <v>59</v>
      </c>
      <c r="AI28" s="114" t="s">
        <v>262</v>
      </c>
      <c r="AJ28" s="114" t="s">
        <v>262</v>
      </c>
      <c r="AK28" s="114" t="s">
        <v>262</v>
      </c>
      <c r="AL28" s="114" t="s">
        <v>262</v>
      </c>
      <c r="AM28" s="114" t="s">
        <v>262</v>
      </c>
      <c r="AN28" s="114" t="s">
        <v>262</v>
      </c>
    </row>
    <row r="29" spans="1:40" ht="111.75" customHeight="1" x14ac:dyDescent="0.25">
      <c r="A29" s="311">
        <v>22</v>
      </c>
      <c r="B29" s="82" t="s">
        <v>465</v>
      </c>
      <c r="C29" s="138" t="s">
        <v>466</v>
      </c>
      <c r="D29" s="97" t="s">
        <v>326</v>
      </c>
      <c r="E29" s="200"/>
      <c r="F29" s="125"/>
      <c r="G29" s="238">
        <v>5</v>
      </c>
      <c r="H29" s="179">
        <v>39</v>
      </c>
      <c r="I29" s="179">
        <v>8</v>
      </c>
      <c r="J29" s="70" t="s">
        <v>262</v>
      </c>
      <c r="K29" s="70" t="s">
        <v>262</v>
      </c>
      <c r="L29" s="70" t="s">
        <v>262</v>
      </c>
      <c r="M29" s="70" t="s">
        <v>262</v>
      </c>
      <c r="N29" s="70" t="s">
        <v>262</v>
      </c>
      <c r="O29" s="70" t="s">
        <v>262</v>
      </c>
      <c r="P29" s="70" t="s">
        <v>262</v>
      </c>
      <c r="Q29" s="70" t="s">
        <v>262</v>
      </c>
      <c r="R29" s="70" t="s">
        <v>262</v>
      </c>
      <c r="S29" s="70" t="s">
        <v>262</v>
      </c>
      <c r="T29" s="70" t="s">
        <v>262</v>
      </c>
      <c r="U29" s="70" t="s">
        <v>262</v>
      </c>
      <c r="V29" s="70" t="s">
        <v>262</v>
      </c>
      <c r="W29" s="70" t="s">
        <v>262</v>
      </c>
      <c r="X29" s="70" t="s">
        <v>262</v>
      </c>
      <c r="Y29" s="70" t="s">
        <v>262</v>
      </c>
      <c r="Z29" s="138" t="s">
        <v>262</v>
      </c>
      <c r="AA29" s="138" t="s">
        <v>262</v>
      </c>
      <c r="AB29" s="138" t="s">
        <v>262</v>
      </c>
      <c r="AC29" s="170">
        <v>6</v>
      </c>
      <c r="AD29" s="138" t="s">
        <v>262</v>
      </c>
      <c r="AE29" s="138" t="s">
        <v>262</v>
      </c>
      <c r="AF29" s="170">
        <v>20</v>
      </c>
      <c r="AG29" s="170">
        <v>12</v>
      </c>
      <c r="AH29" s="172">
        <v>12</v>
      </c>
      <c r="AI29" s="138" t="s">
        <v>262</v>
      </c>
      <c r="AJ29" s="138" t="s">
        <v>262</v>
      </c>
      <c r="AK29" s="138" t="s">
        <v>262</v>
      </c>
      <c r="AL29" s="138" t="s">
        <v>262</v>
      </c>
      <c r="AM29" s="138" t="s">
        <v>262</v>
      </c>
      <c r="AN29" s="138" t="s">
        <v>262</v>
      </c>
    </row>
    <row r="30" spans="1:40" ht="111.75" customHeight="1" x14ac:dyDescent="0.25">
      <c r="A30" s="311">
        <v>23</v>
      </c>
      <c r="B30" s="49" t="s">
        <v>603</v>
      </c>
      <c r="C30" s="169" t="s">
        <v>632</v>
      </c>
      <c r="D30" s="97" t="s">
        <v>652</v>
      </c>
      <c r="E30" s="200"/>
      <c r="F30" s="125"/>
      <c r="G30" s="238">
        <v>2</v>
      </c>
      <c r="H30" s="170">
        <v>39</v>
      </c>
      <c r="I30" s="171">
        <v>7</v>
      </c>
      <c r="J30" s="73"/>
      <c r="K30" s="73"/>
      <c r="L30" s="73">
        <v>1</v>
      </c>
      <c r="M30" s="73"/>
      <c r="N30" s="73"/>
      <c r="O30" s="73"/>
      <c r="P30" s="73">
        <v>1</v>
      </c>
      <c r="Q30" s="73"/>
      <c r="R30" s="73"/>
      <c r="S30" s="73"/>
      <c r="T30" s="73"/>
      <c r="U30" s="73"/>
      <c r="V30" s="73"/>
      <c r="W30" s="170"/>
      <c r="X30" s="73"/>
      <c r="Y30" s="73"/>
      <c r="Z30" s="114"/>
      <c r="AA30" s="114">
        <v>1</v>
      </c>
      <c r="AB30" s="114"/>
      <c r="AC30" s="170">
        <v>7</v>
      </c>
      <c r="AD30" s="114"/>
      <c r="AE30" s="114"/>
      <c r="AF30" s="170">
        <v>30</v>
      </c>
      <c r="AG30" s="170">
        <v>20</v>
      </c>
      <c r="AH30" s="172">
        <v>9</v>
      </c>
      <c r="AI30" s="114"/>
      <c r="AJ30" s="114"/>
      <c r="AK30" s="114"/>
      <c r="AL30" s="114"/>
      <c r="AM30" s="114"/>
      <c r="AN30" s="114"/>
    </row>
    <row r="31" spans="1:40" ht="46.5" customHeight="1" x14ac:dyDescent="0.3">
      <c r="A31" s="312" t="s">
        <v>146</v>
      </c>
      <c r="B31" s="128"/>
      <c r="C31" s="128"/>
      <c r="D31" s="128"/>
      <c r="E31" s="114"/>
      <c r="F31" s="128"/>
      <c r="G31" s="128"/>
      <c r="H31" s="114"/>
      <c r="I31" s="114"/>
      <c r="J31" s="70"/>
      <c r="K31" s="70"/>
      <c r="L31" s="70"/>
      <c r="M31" s="70"/>
      <c r="N31" s="70"/>
      <c r="O31" s="70"/>
      <c r="P31" s="70"/>
      <c r="Q31" s="70"/>
      <c r="R31" s="70"/>
      <c r="S31" s="70"/>
      <c r="T31" s="70"/>
      <c r="U31" s="70"/>
      <c r="V31" s="70"/>
      <c r="W31" s="322"/>
      <c r="X31" s="70"/>
      <c r="Y31" s="70"/>
      <c r="Z31" s="69"/>
      <c r="AA31" s="69"/>
      <c r="AB31" s="69"/>
      <c r="AC31" s="69"/>
      <c r="AD31" s="69"/>
      <c r="AE31" s="69"/>
      <c r="AF31" s="129"/>
      <c r="AG31" s="129"/>
      <c r="AH31" s="69"/>
      <c r="AI31" s="69"/>
      <c r="AJ31" s="69"/>
      <c r="AK31" s="69"/>
      <c r="AL31" s="69"/>
      <c r="AM31" s="69"/>
      <c r="AN31" s="163"/>
    </row>
    <row r="32" spans="1:40" ht="112.5" x14ac:dyDescent="0.3">
      <c r="A32" s="312" t="s">
        <v>220</v>
      </c>
      <c r="B32" s="164"/>
      <c r="C32" s="164"/>
      <c r="D32" s="164"/>
      <c r="E32" s="164">
        <v>26.9</v>
      </c>
      <c r="F32" s="164"/>
      <c r="G32" s="164">
        <f>SUM(G9:G31)</f>
        <v>102</v>
      </c>
      <c r="H32" s="164">
        <f t="shared" ref="H32:AN32" si="1">SUM(H9:H31)</f>
        <v>1732</v>
      </c>
      <c r="I32" s="164">
        <f t="shared" si="1"/>
        <v>214</v>
      </c>
      <c r="J32" s="325">
        <v>7</v>
      </c>
      <c r="K32" s="325">
        <f t="shared" si="1"/>
        <v>0</v>
      </c>
      <c r="L32" s="325">
        <v>16</v>
      </c>
      <c r="M32" s="325">
        <v>17</v>
      </c>
      <c r="N32" s="325">
        <f t="shared" si="1"/>
        <v>0</v>
      </c>
      <c r="O32" s="325">
        <f t="shared" si="1"/>
        <v>4</v>
      </c>
      <c r="P32" s="325">
        <f t="shared" si="1"/>
        <v>39</v>
      </c>
      <c r="Q32" s="325">
        <f t="shared" si="1"/>
        <v>0</v>
      </c>
      <c r="R32" s="325">
        <f t="shared" si="1"/>
        <v>0</v>
      </c>
      <c r="S32" s="325">
        <f t="shared" si="1"/>
        <v>0</v>
      </c>
      <c r="T32" s="325">
        <f t="shared" si="1"/>
        <v>0</v>
      </c>
      <c r="U32" s="325">
        <f t="shared" si="1"/>
        <v>0</v>
      </c>
      <c r="V32" s="325">
        <v>13</v>
      </c>
      <c r="W32" s="325">
        <v>30</v>
      </c>
      <c r="X32" s="325">
        <v>15</v>
      </c>
      <c r="Y32" s="325">
        <f t="shared" si="1"/>
        <v>1</v>
      </c>
      <c r="Z32" s="164">
        <f t="shared" si="1"/>
        <v>4</v>
      </c>
      <c r="AA32" s="164">
        <f t="shared" si="1"/>
        <v>68</v>
      </c>
      <c r="AB32" s="164">
        <f t="shared" si="1"/>
        <v>98</v>
      </c>
      <c r="AC32" s="164">
        <f t="shared" si="1"/>
        <v>200</v>
      </c>
      <c r="AD32" s="164">
        <f t="shared" si="1"/>
        <v>0</v>
      </c>
      <c r="AE32" s="164">
        <f t="shared" si="1"/>
        <v>14</v>
      </c>
      <c r="AF32" s="164">
        <f t="shared" si="1"/>
        <v>332</v>
      </c>
      <c r="AG32" s="164">
        <f t="shared" si="1"/>
        <v>1168</v>
      </c>
      <c r="AH32" s="164">
        <f t="shared" si="1"/>
        <v>761</v>
      </c>
      <c r="AI32" s="164">
        <f t="shared" si="1"/>
        <v>0</v>
      </c>
      <c r="AJ32" s="164">
        <f t="shared" si="1"/>
        <v>0</v>
      </c>
      <c r="AK32" s="164">
        <f t="shared" si="1"/>
        <v>0</v>
      </c>
      <c r="AL32" s="164">
        <f t="shared" si="1"/>
        <v>0</v>
      </c>
      <c r="AM32" s="164">
        <f t="shared" si="1"/>
        <v>0</v>
      </c>
      <c r="AN32" s="164">
        <f t="shared" si="1"/>
        <v>0</v>
      </c>
    </row>
    <row r="33" spans="2:40" ht="15.75" x14ac:dyDescent="0.25">
      <c r="B33" s="32"/>
      <c r="C33" s="32"/>
      <c r="D33" s="32"/>
      <c r="E33" s="18"/>
      <c r="F33" s="18"/>
      <c r="G33" s="18"/>
      <c r="H33" s="18"/>
      <c r="I33" s="18"/>
      <c r="J33" s="305"/>
      <c r="K33" s="305"/>
      <c r="L33" s="305"/>
      <c r="M33" s="305"/>
      <c r="N33" s="305"/>
      <c r="O33" s="305"/>
      <c r="P33" s="305"/>
      <c r="Q33" s="305"/>
      <c r="R33" s="305"/>
      <c r="S33" s="305"/>
      <c r="T33" s="305"/>
      <c r="U33" s="305"/>
      <c r="V33" s="305"/>
      <c r="W33" s="305"/>
      <c r="X33" s="305"/>
      <c r="Y33" s="305"/>
      <c r="Z33" s="18"/>
      <c r="AA33" s="18"/>
      <c r="AB33" s="18"/>
      <c r="AC33" s="18"/>
      <c r="AD33" s="18"/>
      <c r="AE33" s="18"/>
      <c r="AF33" s="18"/>
      <c r="AG33" s="18"/>
      <c r="AH33" s="18"/>
      <c r="AI33" s="18"/>
      <c r="AJ33" s="18"/>
      <c r="AK33" s="18"/>
      <c r="AL33" s="18"/>
      <c r="AM33" s="18"/>
      <c r="AN33" s="18"/>
    </row>
    <row r="34" spans="2:40" ht="15.75" x14ac:dyDescent="0.25">
      <c r="B34" s="4" t="s">
        <v>79</v>
      </c>
      <c r="C34" s="15"/>
      <c r="D34" s="15"/>
      <c r="E34" s="20"/>
      <c r="F34" s="380" t="s">
        <v>383</v>
      </c>
      <c r="G34" s="380"/>
      <c r="H34" s="380"/>
      <c r="I34" s="380"/>
      <c r="J34" s="380"/>
      <c r="K34" s="326"/>
      <c r="L34" s="326"/>
      <c r="M34" s="326"/>
      <c r="N34" s="327"/>
      <c r="O34" s="327"/>
      <c r="P34" s="328"/>
      <c r="Q34" s="305"/>
      <c r="R34" s="305"/>
      <c r="S34" s="305"/>
      <c r="T34" s="305"/>
      <c r="U34" s="305"/>
      <c r="V34" s="305"/>
      <c r="W34" s="305"/>
      <c r="X34" s="305"/>
      <c r="Y34" s="305"/>
      <c r="Z34" s="18"/>
      <c r="AA34" s="18"/>
      <c r="AB34" s="18"/>
      <c r="AC34" s="18"/>
      <c r="AD34" s="18"/>
      <c r="AE34" s="18"/>
      <c r="AF34" s="18"/>
      <c r="AG34" s="56"/>
      <c r="AH34" s="56"/>
      <c r="AI34" s="56"/>
      <c r="AJ34" s="362"/>
      <c r="AK34" s="362"/>
      <c r="AL34" s="362"/>
      <c r="AM34" s="362"/>
      <c r="AN34" s="362"/>
    </row>
    <row r="35" spans="2:40" ht="15.75" x14ac:dyDescent="0.25">
      <c r="B35" s="5" t="s">
        <v>80</v>
      </c>
      <c r="C35" s="18"/>
      <c r="D35" s="18"/>
      <c r="E35" s="20"/>
      <c r="F35" s="117" t="s">
        <v>101</v>
      </c>
      <c r="G35" s="117"/>
      <c r="H35" s="117"/>
      <c r="I35" s="117"/>
      <c r="J35" s="326"/>
      <c r="K35" s="326"/>
      <c r="L35" s="326"/>
      <c r="M35" s="329"/>
      <c r="N35" s="327"/>
      <c r="O35" s="327"/>
      <c r="P35" s="305"/>
      <c r="Q35" s="305"/>
      <c r="R35" s="305"/>
      <c r="S35" s="305"/>
      <c r="T35" s="305"/>
      <c r="U35" s="305"/>
      <c r="V35" s="305"/>
      <c r="W35" s="305"/>
      <c r="X35" s="305"/>
      <c r="Y35" s="305"/>
      <c r="Z35" s="18"/>
      <c r="AA35" s="18"/>
      <c r="AB35" s="18"/>
      <c r="AC35" s="18"/>
      <c r="AD35" s="18"/>
      <c r="AE35" s="18"/>
      <c r="AF35" s="18"/>
      <c r="AG35" s="56"/>
      <c r="AH35" s="56"/>
      <c r="AI35" s="56"/>
      <c r="AJ35" s="400" t="s">
        <v>78</v>
      </c>
      <c r="AK35" s="400"/>
      <c r="AL35" s="400"/>
      <c r="AM35" s="400"/>
      <c r="AN35" s="400"/>
    </row>
    <row r="36" spans="2:40" ht="15.75" x14ac:dyDescent="0.25">
      <c r="B36" s="4"/>
      <c r="E36" s="20"/>
      <c r="F36" s="130"/>
      <c r="G36" s="130"/>
      <c r="H36" s="130"/>
      <c r="I36" s="117"/>
      <c r="J36" s="326"/>
      <c r="K36" s="326"/>
      <c r="L36" s="329"/>
      <c r="M36" s="329"/>
      <c r="N36" s="330"/>
      <c r="O36" s="330"/>
      <c r="P36" s="305"/>
      <c r="Q36" s="305"/>
      <c r="R36" s="305"/>
      <c r="S36" s="305"/>
      <c r="T36" s="305"/>
      <c r="U36" s="305"/>
      <c r="V36" s="305"/>
      <c r="W36" s="305"/>
      <c r="X36" s="305"/>
      <c r="Y36" s="305"/>
      <c r="Z36" s="18"/>
      <c r="AA36" s="18"/>
      <c r="AB36" s="18"/>
      <c r="AC36" s="18"/>
      <c r="AD36" s="18"/>
      <c r="AE36" s="18"/>
      <c r="AF36" s="18"/>
      <c r="AG36" s="56"/>
      <c r="AH36" s="56"/>
      <c r="AI36" s="56"/>
      <c r="AJ36" s="56"/>
      <c r="AK36" s="56"/>
      <c r="AL36" s="56"/>
      <c r="AM36" s="56"/>
      <c r="AN36" s="56"/>
    </row>
    <row r="37" spans="2:40" ht="15.75" x14ac:dyDescent="0.25">
      <c r="B37" s="4" t="s">
        <v>74</v>
      </c>
      <c r="C37" s="15"/>
      <c r="D37" s="15"/>
      <c r="E37" s="20"/>
      <c r="F37" s="380" t="s">
        <v>222</v>
      </c>
      <c r="G37" s="380"/>
      <c r="H37" s="380"/>
      <c r="I37" s="380"/>
      <c r="J37" s="380"/>
      <c r="K37" s="326"/>
      <c r="L37" s="329"/>
      <c r="M37" s="329"/>
      <c r="N37" s="330"/>
      <c r="O37" s="330"/>
      <c r="P37" s="393" t="s">
        <v>590</v>
      </c>
      <c r="Q37" s="393"/>
      <c r="R37" s="393"/>
      <c r="S37" s="393"/>
      <c r="T37" s="393"/>
      <c r="U37" s="393"/>
      <c r="V37" s="393"/>
      <c r="W37" s="331"/>
      <c r="X37" s="331"/>
      <c r="Y37" s="331"/>
      <c r="Z37" s="18"/>
      <c r="AA37" s="18"/>
      <c r="AB37" s="18"/>
      <c r="AC37" s="18"/>
      <c r="AD37" s="18"/>
      <c r="AE37" s="18"/>
      <c r="AF37" s="18"/>
      <c r="AG37" s="56"/>
      <c r="AH37" s="56"/>
      <c r="AI37" s="56"/>
      <c r="AJ37" s="362"/>
      <c r="AK37" s="362"/>
      <c r="AL37" s="362"/>
      <c r="AM37" s="362"/>
      <c r="AN37" s="362"/>
    </row>
    <row r="38" spans="2:40" ht="15.75" x14ac:dyDescent="0.25">
      <c r="B38" s="4" t="s">
        <v>75</v>
      </c>
      <c r="C38" s="18"/>
      <c r="D38" s="18"/>
      <c r="E38" s="20"/>
      <c r="F38" s="117" t="s">
        <v>82</v>
      </c>
      <c r="G38" s="117"/>
      <c r="H38" s="117"/>
      <c r="I38" s="130"/>
      <c r="J38" s="332"/>
      <c r="K38" s="332"/>
      <c r="L38" s="332"/>
      <c r="M38" s="332"/>
      <c r="N38" s="333"/>
      <c r="O38" s="333"/>
      <c r="P38" s="334"/>
      <c r="Q38" s="334"/>
      <c r="R38" s="335" t="s">
        <v>84</v>
      </c>
      <c r="S38" s="335"/>
      <c r="T38" s="335"/>
      <c r="U38" s="335"/>
      <c r="V38" s="335"/>
      <c r="W38" s="335"/>
      <c r="X38" s="335"/>
      <c r="Y38" s="334"/>
      <c r="Z38" s="18"/>
      <c r="AA38" s="18"/>
      <c r="AB38" s="18"/>
      <c r="AC38" s="18"/>
      <c r="AD38" s="18"/>
      <c r="AE38" s="18"/>
      <c r="AF38" s="18"/>
      <c r="AG38" s="56"/>
      <c r="AH38" s="56"/>
      <c r="AI38" s="56"/>
      <c r="AJ38" s="400" t="s">
        <v>78</v>
      </c>
      <c r="AK38" s="400"/>
      <c r="AL38" s="400"/>
      <c r="AM38" s="400"/>
      <c r="AN38" s="400"/>
    </row>
    <row r="39" spans="2:40" ht="15.75" x14ac:dyDescent="0.25">
      <c r="B39" s="4" t="s">
        <v>85</v>
      </c>
      <c r="C39" s="18"/>
      <c r="D39" s="18"/>
      <c r="E39" s="23"/>
      <c r="F39" s="130"/>
      <c r="G39" s="130"/>
      <c r="H39" s="56"/>
      <c r="I39" s="117"/>
      <c r="J39" s="329"/>
      <c r="K39" s="326"/>
      <c r="L39" s="326"/>
      <c r="M39" s="326"/>
      <c r="N39" s="327"/>
      <c r="O39" s="327"/>
      <c r="P39" s="328"/>
      <c r="Q39" s="305"/>
      <c r="R39" s="305"/>
      <c r="S39" s="305"/>
      <c r="T39" s="305"/>
      <c r="U39" s="305"/>
      <c r="V39" s="305"/>
      <c r="W39" s="305"/>
      <c r="X39" s="305"/>
      <c r="Y39" s="305"/>
      <c r="Z39" s="18"/>
      <c r="AA39" s="18"/>
      <c r="AB39" s="18"/>
      <c r="AC39" s="18"/>
      <c r="AD39" s="18"/>
      <c r="AE39" s="18"/>
      <c r="AF39" s="18"/>
      <c r="AG39" s="56"/>
      <c r="AH39" s="56"/>
      <c r="AI39" s="56"/>
      <c r="AJ39" s="137"/>
      <c r="AK39" s="56"/>
      <c r="AL39" s="56"/>
      <c r="AM39" s="56"/>
      <c r="AN39" s="56"/>
    </row>
    <row r="40" spans="2:40" ht="16.5" customHeight="1" x14ac:dyDescent="0.25">
      <c r="B40" s="5" t="s">
        <v>83</v>
      </c>
      <c r="C40" s="18"/>
      <c r="D40" s="18"/>
      <c r="E40" s="20"/>
      <c r="F40" s="378" t="s">
        <v>223</v>
      </c>
      <c r="G40" s="378"/>
      <c r="H40" s="378"/>
      <c r="I40" s="378"/>
      <c r="J40" s="378"/>
      <c r="K40" s="326"/>
      <c r="L40" s="336"/>
      <c r="M40" s="329"/>
      <c r="N40" s="305"/>
      <c r="O40" s="333"/>
      <c r="P40" s="333"/>
      <c r="Q40" s="305"/>
      <c r="R40" s="305"/>
      <c r="S40" s="305"/>
      <c r="T40" s="305"/>
      <c r="U40" s="305"/>
      <c r="V40" s="305"/>
      <c r="W40" s="305"/>
      <c r="X40" s="305"/>
      <c r="Y40" s="305"/>
      <c r="Z40" s="18"/>
      <c r="AA40" s="18"/>
      <c r="AB40" s="18"/>
      <c r="AC40" s="18"/>
      <c r="AD40" s="18"/>
      <c r="AE40" s="18"/>
      <c r="AF40" s="18"/>
      <c r="AG40" s="56"/>
      <c r="AH40" s="56"/>
      <c r="AI40" s="56"/>
      <c r="AJ40" s="362" t="s">
        <v>654</v>
      </c>
      <c r="AK40" s="362"/>
      <c r="AL40" s="362"/>
      <c r="AM40" s="362"/>
      <c r="AN40" s="362"/>
    </row>
    <row r="41" spans="2:40" ht="16.5" customHeight="1" x14ac:dyDescent="0.25">
      <c r="B41" s="4"/>
      <c r="E41" s="38"/>
      <c r="F41" s="131" t="s">
        <v>148</v>
      </c>
      <c r="G41" s="274"/>
      <c r="H41" s="132"/>
      <c r="I41" s="132"/>
      <c r="J41" s="337"/>
      <c r="K41" s="337"/>
      <c r="L41" s="329"/>
      <c r="M41" s="329"/>
      <c r="N41" s="330"/>
      <c r="O41" s="330"/>
      <c r="P41" s="305"/>
      <c r="Q41" s="305"/>
      <c r="R41" s="305"/>
      <c r="S41" s="305"/>
      <c r="T41" s="305"/>
      <c r="U41" s="305"/>
      <c r="V41" s="305"/>
      <c r="W41" s="305"/>
      <c r="X41" s="305"/>
      <c r="Y41" s="305"/>
      <c r="Z41" s="18"/>
      <c r="AA41" s="18"/>
      <c r="AB41" s="18"/>
      <c r="AC41" s="18"/>
      <c r="AD41" s="18"/>
      <c r="AE41" s="18"/>
      <c r="AF41" s="18"/>
      <c r="AG41" s="56"/>
      <c r="AH41" s="56"/>
      <c r="AI41" s="56"/>
      <c r="AJ41" s="134" t="s">
        <v>88</v>
      </c>
      <c r="AK41" s="135"/>
      <c r="AL41" s="135"/>
      <c r="AM41" s="135"/>
      <c r="AN41" s="135"/>
    </row>
    <row r="42" spans="2:40" ht="15.75" x14ac:dyDescent="0.25">
      <c r="E42" s="18"/>
      <c r="F42" s="130"/>
      <c r="G42" s="130"/>
      <c r="H42" s="56"/>
      <c r="I42" s="56"/>
      <c r="J42" s="336"/>
      <c r="K42" s="336"/>
      <c r="L42" s="336"/>
      <c r="M42" s="336"/>
      <c r="N42" s="305"/>
      <c r="O42" s="305"/>
      <c r="P42" s="305"/>
      <c r="Q42" s="305"/>
      <c r="R42" s="305"/>
      <c r="S42" s="305"/>
      <c r="T42" s="305"/>
      <c r="U42" s="305"/>
      <c r="V42" s="305"/>
      <c r="W42" s="305"/>
      <c r="X42" s="305"/>
      <c r="Y42" s="305"/>
      <c r="Z42" s="18"/>
      <c r="AA42" s="18"/>
      <c r="AB42" s="18"/>
      <c r="AC42" s="18"/>
      <c r="AD42" s="18"/>
      <c r="AE42" s="18"/>
      <c r="AF42" s="18"/>
      <c r="AG42" s="18"/>
      <c r="AH42" s="18"/>
      <c r="AI42" s="18"/>
      <c r="AJ42" s="18"/>
      <c r="AK42" s="18"/>
      <c r="AL42" s="18"/>
      <c r="AM42" s="18"/>
      <c r="AN42" s="18"/>
    </row>
    <row r="43" spans="2:40" ht="15.75" x14ac:dyDescent="0.25">
      <c r="E43" s="18"/>
      <c r="F43" s="18"/>
      <c r="G43" s="18"/>
      <c r="H43" s="18"/>
      <c r="I43" s="18"/>
      <c r="J43" s="305"/>
      <c r="K43" s="305"/>
      <c r="L43" s="305"/>
      <c r="M43" s="305"/>
      <c r="N43" s="305"/>
      <c r="O43" s="305"/>
      <c r="P43" s="305"/>
      <c r="Q43" s="305"/>
      <c r="R43" s="305"/>
      <c r="S43" s="305"/>
      <c r="T43" s="305"/>
      <c r="U43" s="305"/>
      <c r="V43" s="305"/>
      <c r="W43" s="305"/>
      <c r="X43" s="305"/>
      <c r="Y43" s="305"/>
      <c r="Z43" s="18"/>
      <c r="AA43" s="18"/>
      <c r="AB43" s="18"/>
      <c r="AC43" s="18"/>
      <c r="AD43" s="18"/>
      <c r="AE43" s="18"/>
      <c r="AF43" s="18"/>
      <c r="AG43" s="18"/>
      <c r="AH43" s="18"/>
      <c r="AI43" s="18"/>
      <c r="AJ43" s="18"/>
      <c r="AK43" s="18"/>
      <c r="AL43" s="18"/>
      <c r="AM43" s="18"/>
      <c r="AN43" s="18"/>
    </row>
    <row r="44" spans="2:40" ht="15.75" x14ac:dyDescent="0.25">
      <c r="E44" s="18"/>
      <c r="F44" s="18"/>
      <c r="G44" s="18"/>
      <c r="H44" s="18"/>
      <c r="I44" s="18"/>
      <c r="J44" s="305"/>
      <c r="K44" s="305"/>
      <c r="L44" s="305"/>
      <c r="M44" s="305"/>
      <c r="N44" s="305"/>
      <c r="O44" s="305"/>
      <c r="P44" s="305"/>
      <c r="Q44" s="305"/>
      <c r="R44" s="305"/>
      <c r="S44" s="305"/>
      <c r="T44" s="305"/>
      <c r="U44" s="305"/>
      <c r="V44" s="305"/>
      <c r="W44" s="305"/>
      <c r="X44" s="305"/>
      <c r="Y44" s="305"/>
      <c r="Z44" s="18"/>
      <c r="AA44" s="18"/>
      <c r="AB44" s="18"/>
      <c r="AC44" s="18"/>
      <c r="AD44" s="18"/>
      <c r="AE44" s="18"/>
      <c r="AF44" s="18"/>
      <c r="AG44" s="18"/>
      <c r="AH44" s="18"/>
      <c r="AI44" s="18"/>
      <c r="AJ44" s="18"/>
      <c r="AK44" s="18"/>
      <c r="AL44" s="18"/>
      <c r="AM44" s="18"/>
      <c r="AN44" s="18"/>
    </row>
  </sheetData>
  <mergeCells count="50">
    <mergeCell ref="D3:D5"/>
    <mergeCell ref="G3:G5"/>
    <mergeCell ref="A3:A5"/>
    <mergeCell ref="AJ38:AN38"/>
    <mergeCell ref="AJ4:AJ5"/>
    <mergeCell ref="AK4:AK5"/>
    <mergeCell ref="AL4:AL5"/>
    <mergeCell ref="AM4:AM5"/>
    <mergeCell ref="AN4:AN5"/>
    <mergeCell ref="AE4:AE5"/>
    <mergeCell ref="AF4:AF5"/>
    <mergeCell ref="AG4:AG5"/>
    <mergeCell ref="AH4:AH5"/>
    <mergeCell ref="AI4:AI5"/>
    <mergeCell ref="S4:S5"/>
    <mergeCell ref="O4:O5"/>
    <mergeCell ref="AJ40:AN40"/>
    <mergeCell ref="AJ34:AN34"/>
    <mergeCell ref="AJ35:AN35"/>
    <mergeCell ref="AJ37:AN37"/>
    <mergeCell ref="X4:X5"/>
    <mergeCell ref="Y4:Y5"/>
    <mergeCell ref="Z4:Z5"/>
    <mergeCell ref="AA4:AA5"/>
    <mergeCell ref="AB4:AB5"/>
    <mergeCell ref="AC4:AC5"/>
    <mergeCell ref="P4:P5"/>
    <mergeCell ref="R4:R5"/>
    <mergeCell ref="AD4:AD5"/>
    <mergeCell ref="V4:V5"/>
    <mergeCell ref="W4:W5"/>
    <mergeCell ref="Q4:Q5"/>
    <mergeCell ref="T4:T5"/>
    <mergeCell ref="U4:U5"/>
    <mergeCell ref="A2:AN2"/>
    <mergeCell ref="F34:J34"/>
    <mergeCell ref="F37:J37"/>
    <mergeCell ref="F40:J40"/>
    <mergeCell ref="P37:V37"/>
    <mergeCell ref="B3:B5"/>
    <mergeCell ref="C3:C5"/>
    <mergeCell ref="E3:E5"/>
    <mergeCell ref="F3:F5"/>
    <mergeCell ref="H3:I4"/>
    <mergeCell ref="J3:AN3"/>
    <mergeCell ref="J4:J5"/>
    <mergeCell ref="K4:K5"/>
    <mergeCell ref="L4:L5"/>
    <mergeCell ref="M4:M5"/>
    <mergeCell ref="N4:N5"/>
  </mergeCells>
  <pageMargins left="0.31496062992125984" right="0.27559055118110237" top="0.51181102362204722" bottom="0.47244094488188981" header="0.31496062992125984" footer="0.31496062992125984"/>
  <pageSetup paperSize="9" scale="5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8"/>
  <sheetViews>
    <sheetView zoomScale="85" zoomScaleNormal="85" workbookViewId="0">
      <selection activeCell="AG1" sqref="AG1:AM1"/>
    </sheetView>
  </sheetViews>
  <sheetFormatPr defaultRowHeight="15.75" x14ac:dyDescent="0.25"/>
  <cols>
    <col min="1" max="1" width="21" style="18" customWidth="1"/>
    <col min="2" max="2" width="16.42578125" style="18" customWidth="1"/>
    <col min="3" max="3" width="21" style="18" customWidth="1"/>
    <col min="4" max="4" width="19.140625" style="18" customWidth="1"/>
    <col min="5" max="6" width="4.42578125" style="18" customWidth="1"/>
    <col min="7" max="7" width="6.85546875" style="18" customWidth="1"/>
    <col min="8" max="8" width="4.42578125" style="18" customWidth="1"/>
    <col min="9" max="9" width="8.28515625" style="18" bestFit="1" customWidth="1"/>
    <col min="10" max="27" width="4.42578125" style="18" customWidth="1"/>
    <col min="28" max="28" width="5.28515625" style="18" customWidth="1"/>
    <col min="29" max="30" width="4.42578125" style="18" customWidth="1"/>
    <col min="31" max="31" width="6.28515625" style="18" customWidth="1"/>
    <col min="32" max="32" width="5.5703125" style="18" customWidth="1"/>
    <col min="33" max="33" width="4.42578125" style="18" customWidth="1"/>
    <col min="34" max="34" width="5.7109375" style="18" customWidth="1"/>
    <col min="35" max="39" width="4.42578125" style="18" customWidth="1"/>
    <col min="40" max="16384" width="9.140625" style="18"/>
  </cols>
  <sheetData>
    <row r="1" spans="1:39" ht="21" customHeight="1" x14ac:dyDescent="0.3">
      <c r="A1" s="139"/>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405" t="s">
        <v>875</v>
      </c>
      <c r="AH1" s="405"/>
      <c r="AI1" s="405"/>
      <c r="AJ1" s="405"/>
      <c r="AK1" s="405"/>
      <c r="AL1" s="405"/>
      <c r="AM1" s="405"/>
    </row>
    <row r="2" spans="1:39" ht="51.75" customHeight="1" x14ac:dyDescent="0.25">
      <c r="A2" s="406" t="s">
        <v>135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row>
    <row r="3" spans="1:39" ht="18.75" x14ac:dyDescent="0.25">
      <c r="A3" s="358" t="s">
        <v>90</v>
      </c>
      <c r="B3" s="358" t="s">
        <v>39</v>
      </c>
      <c r="C3" s="358" t="s">
        <v>35</v>
      </c>
      <c r="D3" s="358" t="s">
        <v>22</v>
      </c>
      <c r="E3" s="386" t="s">
        <v>32</v>
      </c>
      <c r="F3" s="386" t="s">
        <v>33</v>
      </c>
      <c r="G3" s="399" t="s">
        <v>38</v>
      </c>
      <c r="H3" s="399"/>
      <c r="I3" s="387" t="s">
        <v>104</v>
      </c>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row>
    <row r="4" spans="1:39" ht="265.5" customHeight="1" x14ac:dyDescent="0.25">
      <c r="A4" s="358"/>
      <c r="B4" s="358"/>
      <c r="C4" s="358"/>
      <c r="D4" s="358"/>
      <c r="E4" s="386"/>
      <c r="F4" s="386"/>
      <c r="G4" s="399"/>
      <c r="H4" s="399"/>
      <c r="I4" s="399" t="s">
        <v>111</v>
      </c>
      <c r="J4" s="399" t="s">
        <v>112</v>
      </c>
      <c r="K4" s="399" t="s">
        <v>113</v>
      </c>
      <c r="L4" s="399" t="s">
        <v>114</v>
      </c>
      <c r="M4" s="399" t="s">
        <v>177</v>
      </c>
      <c r="N4" s="399" t="s">
        <v>115</v>
      </c>
      <c r="O4" s="399" t="s">
        <v>116</v>
      </c>
      <c r="P4" s="399" t="s">
        <v>117</v>
      </c>
      <c r="Q4" s="407" t="s">
        <v>118</v>
      </c>
      <c r="R4" s="399" t="s">
        <v>119</v>
      </c>
      <c r="S4" s="399" t="s">
        <v>120</v>
      </c>
      <c r="T4" s="399" t="s">
        <v>121</v>
      </c>
      <c r="U4" s="399" t="s">
        <v>122</v>
      </c>
      <c r="V4" s="399" t="s">
        <v>123</v>
      </c>
      <c r="W4" s="399" t="s">
        <v>136</v>
      </c>
      <c r="X4" s="399" t="s">
        <v>137</v>
      </c>
      <c r="Y4" s="399" t="s">
        <v>124</v>
      </c>
      <c r="Z4" s="399" t="s">
        <v>125</v>
      </c>
      <c r="AA4" s="399" t="s">
        <v>126</v>
      </c>
      <c r="AB4" s="399" t="s">
        <v>138</v>
      </c>
      <c r="AC4" s="399" t="s">
        <v>178</v>
      </c>
      <c r="AD4" s="399" t="s">
        <v>127</v>
      </c>
      <c r="AE4" s="399" t="s">
        <v>128</v>
      </c>
      <c r="AF4" s="399" t="s">
        <v>139</v>
      </c>
      <c r="AG4" s="399" t="s">
        <v>140</v>
      </c>
      <c r="AH4" s="399" t="s">
        <v>129</v>
      </c>
      <c r="AI4" s="399" t="s">
        <v>130</v>
      </c>
      <c r="AJ4" s="399" t="s">
        <v>141</v>
      </c>
      <c r="AK4" s="399" t="s">
        <v>142</v>
      </c>
      <c r="AL4" s="399" t="s">
        <v>143</v>
      </c>
      <c r="AM4" s="399" t="s">
        <v>144</v>
      </c>
    </row>
    <row r="5" spans="1:39" ht="51.75" customHeight="1" x14ac:dyDescent="0.25">
      <c r="A5" s="358"/>
      <c r="B5" s="358"/>
      <c r="C5" s="358"/>
      <c r="D5" s="358"/>
      <c r="E5" s="386"/>
      <c r="F5" s="386"/>
      <c r="G5" s="152" t="s">
        <v>131</v>
      </c>
      <c r="H5" s="152" t="s">
        <v>132</v>
      </c>
      <c r="I5" s="399"/>
      <c r="J5" s="399"/>
      <c r="K5" s="399"/>
      <c r="L5" s="399"/>
      <c r="M5" s="399"/>
      <c r="N5" s="399"/>
      <c r="O5" s="399"/>
      <c r="P5" s="399"/>
      <c r="Q5" s="407"/>
      <c r="R5" s="399"/>
      <c r="S5" s="399"/>
      <c r="T5" s="399"/>
      <c r="U5" s="399"/>
      <c r="V5" s="399"/>
      <c r="W5" s="399"/>
      <c r="X5" s="399"/>
      <c r="Y5" s="399"/>
      <c r="Z5" s="399"/>
      <c r="AA5" s="399"/>
      <c r="AB5" s="399"/>
      <c r="AC5" s="399"/>
      <c r="AD5" s="399"/>
      <c r="AE5" s="399"/>
      <c r="AF5" s="399"/>
      <c r="AG5" s="399"/>
      <c r="AH5" s="399"/>
      <c r="AI5" s="399"/>
      <c r="AJ5" s="399"/>
      <c r="AK5" s="399"/>
      <c r="AL5" s="399"/>
      <c r="AM5" s="399"/>
    </row>
    <row r="6" spans="1:39" ht="18.75" x14ac:dyDescent="0.25">
      <c r="A6" s="74">
        <v>1</v>
      </c>
      <c r="B6" s="74">
        <v>2</v>
      </c>
      <c r="C6" s="74">
        <v>3</v>
      </c>
      <c r="D6" s="74">
        <v>4</v>
      </c>
      <c r="E6" s="74">
        <v>5</v>
      </c>
      <c r="F6" s="74">
        <v>6</v>
      </c>
      <c r="G6" s="74">
        <v>7</v>
      </c>
      <c r="H6" s="74">
        <v>8</v>
      </c>
      <c r="I6" s="74">
        <v>9</v>
      </c>
      <c r="J6" s="74">
        <v>10</v>
      </c>
      <c r="K6" s="74">
        <v>11</v>
      </c>
      <c r="L6" s="74">
        <v>12</v>
      </c>
      <c r="M6" s="74">
        <v>13</v>
      </c>
      <c r="N6" s="74">
        <v>14</v>
      </c>
      <c r="O6" s="74">
        <v>15</v>
      </c>
      <c r="P6" s="74">
        <v>16</v>
      </c>
      <c r="Q6" s="74">
        <v>17</v>
      </c>
      <c r="R6" s="74">
        <v>18</v>
      </c>
      <c r="S6" s="74">
        <v>19</v>
      </c>
      <c r="T6" s="74">
        <v>20</v>
      </c>
      <c r="U6" s="74">
        <v>21</v>
      </c>
      <c r="V6" s="74">
        <v>22</v>
      </c>
      <c r="W6" s="74">
        <v>23</v>
      </c>
      <c r="X6" s="74">
        <v>24</v>
      </c>
      <c r="Y6" s="74">
        <v>25</v>
      </c>
      <c r="Z6" s="74">
        <v>26</v>
      </c>
      <c r="AA6" s="74">
        <v>27</v>
      </c>
      <c r="AB6" s="74">
        <v>28</v>
      </c>
      <c r="AC6" s="74">
        <v>29</v>
      </c>
      <c r="AD6" s="74">
        <v>30</v>
      </c>
      <c r="AE6" s="74">
        <v>31</v>
      </c>
      <c r="AF6" s="74">
        <v>32</v>
      </c>
      <c r="AG6" s="74">
        <v>33</v>
      </c>
      <c r="AH6" s="74">
        <v>34</v>
      </c>
      <c r="AI6" s="74">
        <v>35</v>
      </c>
      <c r="AJ6" s="74">
        <v>36</v>
      </c>
      <c r="AK6" s="74">
        <v>37</v>
      </c>
      <c r="AL6" s="74">
        <v>38</v>
      </c>
      <c r="AM6" s="74">
        <v>39</v>
      </c>
    </row>
    <row r="7" spans="1:39" ht="56.25" x14ac:dyDescent="0.25">
      <c r="A7" s="124">
        <v>1</v>
      </c>
      <c r="B7" s="141" t="s">
        <v>229</v>
      </c>
      <c r="C7" s="97" t="s">
        <v>286</v>
      </c>
      <c r="D7" s="99" t="s">
        <v>852</v>
      </c>
      <c r="E7" s="99" t="s">
        <v>398</v>
      </c>
      <c r="F7" s="48">
        <v>1</v>
      </c>
      <c r="G7" s="48">
        <v>5</v>
      </c>
      <c r="H7" s="48">
        <v>1</v>
      </c>
      <c r="I7" s="114" t="s">
        <v>262</v>
      </c>
      <c r="J7" s="114" t="s">
        <v>262</v>
      </c>
      <c r="K7" s="114" t="s">
        <v>262</v>
      </c>
      <c r="L7" s="114" t="s">
        <v>262</v>
      </c>
      <c r="M7" s="114" t="s">
        <v>262</v>
      </c>
      <c r="N7" s="114" t="s">
        <v>262</v>
      </c>
      <c r="O7" s="114" t="s">
        <v>262</v>
      </c>
      <c r="P7" s="114" t="s">
        <v>262</v>
      </c>
      <c r="Q7" s="114" t="s">
        <v>262</v>
      </c>
      <c r="R7" s="114" t="s">
        <v>262</v>
      </c>
      <c r="S7" s="114" t="s">
        <v>262</v>
      </c>
      <c r="T7" s="114" t="s">
        <v>262</v>
      </c>
      <c r="U7" s="114" t="s">
        <v>262</v>
      </c>
      <c r="V7" s="114" t="s">
        <v>262</v>
      </c>
      <c r="W7" s="126">
        <v>1</v>
      </c>
      <c r="X7" s="114" t="s">
        <v>262</v>
      </c>
      <c r="Y7" s="114" t="s">
        <v>262</v>
      </c>
      <c r="Z7" s="114" t="s">
        <v>262</v>
      </c>
      <c r="AA7" s="114" t="s">
        <v>262</v>
      </c>
      <c r="AB7" s="114" t="s">
        <v>262</v>
      </c>
      <c r="AC7" s="114" t="s">
        <v>262</v>
      </c>
      <c r="AD7" s="114" t="s">
        <v>262</v>
      </c>
      <c r="AE7" s="114" t="s">
        <v>262</v>
      </c>
      <c r="AF7" s="114">
        <v>2</v>
      </c>
      <c r="AG7" s="114">
        <v>1</v>
      </c>
      <c r="AH7" s="114">
        <v>5</v>
      </c>
      <c r="AI7" s="114" t="s">
        <v>262</v>
      </c>
      <c r="AJ7" s="114" t="s">
        <v>262</v>
      </c>
      <c r="AK7" s="114" t="s">
        <v>262</v>
      </c>
      <c r="AL7" s="114" t="s">
        <v>262</v>
      </c>
      <c r="AM7" s="114" t="s">
        <v>262</v>
      </c>
    </row>
    <row r="8" spans="1:39" ht="63" x14ac:dyDescent="0.25">
      <c r="A8" s="200"/>
      <c r="B8" s="141" t="s">
        <v>531</v>
      </c>
      <c r="C8" s="97"/>
      <c r="D8" s="99">
        <v>1</v>
      </c>
      <c r="E8" s="99"/>
      <c r="F8" s="48">
        <v>1</v>
      </c>
      <c r="G8" s="48">
        <v>5</v>
      </c>
      <c r="H8" s="48">
        <v>1</v>
      </c>
      <c r="I8" s="114" t="s">
        <v>262</v>
      </c>
      <c r="J8" s="114" t="s">
        <v>262</v>
      </c>
      <c r="K8" s="114" t="s">
        <v>262</v>
      </c>
      <c r="L8" s="114" t="s">
        <v>262</v>
      </c>
      <c r="M8" s="114" t="s">
        <v>262</v>
      </c>
      <c r="N8" s="114" t="s">
        <v>262</v>
      </c>
      <c r="O8" s="114" t="s">
        <v>262</v>
      </c>
      <c r="P8" s="114" t="s">
        <v>262</v>
      </c>
      <c r="Q8" s="114" t="s">
        <v>262</v>
      </c>
      <c r="R8" s="114" t="s">
        <v>262</v>
      </c>
      <c r="S8" s="114" t="s">
        <v>262</v>
      </c>
      <c r="T8" s="114" t="s">
        <v>262</v>
      </c>
      <c r="U8" s="114" t="s">
        <v>262</v>
      </c>
      <c r="V8" s="114" t="s">
        <v>262</v>
      </c>
      <c r="W8" s="126">
        <v>1</v>
      </c>
      <c r="X8" s="114" t="s">
        <v>262</v>
      </c>
      <c r="Y8" s="114" t="s">
        <v>262</v>
      </c>
      <c r="Z8" s="114" t="s">
        <v>262</v>
      </c>
      <c r="AA8" s="114" t="s">
        <v>262</v>
      </c>
      <c r="AB8" s="114" t="s">
        <v>262</v>
      </c>
      <c r="AC8" s="114" t="s">
        <v>262</v>
      </c>
      <c r="AD8" s="114" t="s">
        <v>262</v>
      </c>
      <c r="AE8" s="114" t="s">
        <v>262</v>
      </c>
      <c r="AF8" s="114">
        <v>2</v>
      </c>
      <c r="AG8" s="114">
        <v>1</v>
      </c>
      <c r="AH8" s="114">
        <v>5</v>
      </c>
      <c r="AI8" s="114" t="s">
        <v>262</v>
      </c>
      <c r="AJ8" s="114" t="s">
        <v>262</v>
      </c>
      <c r="AK8" s="114" t="s">
        <v>262</v>
      </c>
      <c r="AL8" s="114" t="s">
        <v>262</v>
      </c>
      <c r="AM8" s="114" t="s">
        <v>262</v>
      </c>
    </row>
    <row r="9" spans="1:39" ht="56.25" x14ac:dyDescent="0.25">
      <c r="A9" s="124">
        <v>2</v>
      </c>
      <c r="B9" s="141" t="s">
        <v>607</v>
      </c>
      <c r="C9" s="97" t="s">
        <v>278</v>
      </c>
      <c r="D9" s="99" t="s">
        <v>399</v>
      </c>
      <c r="E9" s="99" t="s">
        <v>398</v>
      </c>
      <c r="F9" s="48">
        <v>1</v>
      </c>
      <c r="G9" s="48">
        <v>5</v>
      </c>
      <c r="H9" s="114">
        <v>1</v>
      </c>
      <c r="I9" s="114" t="s">
        <v>262</v>
      </c>
      <c r="J9" s="114" t="s">
        <v>262</v>
      </c>
      <c r="K9" s="114" t="s">
        <v>262</v>
      </c>
      <c r="L9" s="114" t="s">
        <v>262</v>
      </c>
      <c r="M9" s="114" t="s">
        <v>262</v>
      </c>
      <c r="N9" s="114" t="s">
        <v>262</v>
      </c>
      <c r="O9" s="114" t="s">
        <v>262</v>
      </c>
      <c r="P9" s="114" t="s">
        <v>262</v>
      </c>
      <c r="Q9" s="114" t="s">
        <v>262</v>
      </c>
      <c r="R9" s="114" t="s">
        <v>262</v>
      </c>
      <c r="S9" s="114" t="s">
        <v>262</v>
      </c>
      <c r="T9" s="114" t="s">
        <v>262</v>
      </c>
      <c r="U9" s="114" t="s">
        <v>262</v>
      </c>
      <c r="V9" s="114" t="s">
        <v>262</v>
      </c>
      <c r="W9" s="126">
        <v>4</v>
      </c>
      <c r="X9" s="114" t="s">
        <v>262</v>
      </c>
      <c r="Y9" s="114" t="s">
        <v>262</v>
      </c>
      <c r="Z9" s="114" t="s">
        <v>262</v>
      </c>
      <c r="AA9" s="114" t="s">
        <v>262</v>
      </c>
      <c r="AB9" s="114" t="s">
        <v>262</v>
      </c>
      <c r="AC9" s="114" t="s">
        <v>262</v>
      </c>
      <c r="AD9" s="114" t="s">
        <v>262</v>
      </c>
      <c r="AE9" s="114" t="s">
        <v>262</v>
      </c>
      <c r="AF9" s="114">
        <v>5</v>
      </c>
      <c r="AG9" s="114">
        <v>3</v>
      </c>
      <c r="AH9" s="114" t="s">
        <v>262</v>
      </c>
      <c r="AI9" s="114" t="s">
        <v>262</v>
      </c>
      <c r="AJ9" s="114" t="s">
        <v>262</v>
      </c>
      <c r="AK9" s="114" t="s">
        <v>262</v>
      </c>
      <c r="AL9" s="114" t="s">
        <v>262</v>
      </c>
      <c r="AM9" s="114" t="s">
        <v>262</v>
      </c>
    </row>
    <row r="10" spans="1:39" ht="63" x14ac:dyDescent="0.25">
      <c r="A10" s="200">
        <v>3</v>
      </c>
      <c r="B10" s="141" t="s">
        <v>607</v>
      </c>
      <c r="C10" s="97" t="s">
        <v>278</v>
      </c>
      <c r="D10" s="175" t="s">
        <v>849</v>
      </c>
      <c r="E10" s="99" t="s">
        <v>398</v>
      </c>
      <c r="F10" s="48">
        <v>1</v>
      </c>
      <c r="G10" s="48">
        <v>6</v>
      </c>
      <c r="H10" s="114"/>
      <c r="I10" s="114"/>
      <c r="J10" s="114"/>
      <c r="K10" s="114"/>
      <c r="L10" s="114"/>
      <c r="M10" s="114"/>
      <c r="N10" s="114"/>
      <c r="O10" s="114"/>
      <c r="P10" s="114"/>
      <c r="Q10" s="114"/>
      <c r="R10" s="114"/>
      <c r="S10" s="114"/>
      <c r="T10" s="114"/>
      <c r="U10" s="114"/>
      <c r="V10" s="114"/>
      <c r="W10" s="126">
        <v>4</v>
      </c>
      <c r="X10" s="114"/>
      <c r="Y10" s="114"/>
      <c r="Z10" s="114"/>
      <c r="AA10" s="114"/>
      <c r="AB10" s="114"/>
      <c r="AC10" s="114"/>
      <c r="AD10" s="114"/>
      <c r="AE10" s="114"/>
      <c r="AF10" s="114">
        <v>5</v>
      </c>
      <c r="AG10" s="114">
        <v>3</v>
      </c>
      <c r="AH10" s="114"/>
      <c r="AI10" s="114"/>
      <c r="AJ10" s="114"/>
      <c r="AK10" s="114"/>
      <c r="AL10" s="114"/>
      <c r="AM10" s="114"/>
    </row>
    <row r="11" spans="1:39" ht="63" x14ac:dyDescent="0.25">
      <c r="A11" s="200">
        <v>4</v>
      </c>
      <c r="B11" s="141" t="s">
        <v>607</v>
      </c>
      <c r="C11" s="97" t="s">
        <v>851</v>
      </c>
      <c r="D11" s="175" t="s">
        <v>850</v>
      </c>
      <c r="E11" s="99" t="s">
        <v>398</v>
      </c>
      <c r="F11" s="48">
        <v>1</v>
      </c>
      <c r="G11" s="48">
        <v>5</v>
      </c>
      <c r="H11" s="114"/>
      <c r="I11" s="114"/>
      <c r="J11" s="114"/>
      <c r="K11" s="114"/>
      <c r="L11" s="114"/>
      <c r="M11" s="114"/>
      <c r="N11" s="114"/>
      <c r="O11" s="114"/>
      <c r="P11" s="114"/>
      <c r="Q11" s="114"/>
      <c r="R11" s="114"/>
      <c r="S11" s="114"/>
      <c r="T11" s="114"/>
      <c r="U11" s="114"/>
      <c r="V11" s="114"/>
      <c r="W11" s="126">
        <v>2</v>
      </c>
      <c r="X11" s="114"/>
      <c r="Y11" s="114"/>
      <c r="Z11" s="114"/>
      <c r="AA11" s="114"/>
      <c r="AB11" s="114"/>
      <c r="AC11" s="114"/>
      <c r="AD11" s="114"/>
      <c r="AE11" s="114"/>
      <c r="AF11" s="114">
        <v>5</v>
      </c>
      <c r="AG11" s="114">
        <v>3</v>
      </c>
      <c r="AH11" s="114"/>
      <c r="AI11" s="114"/>
      <c r="AJ11" s="114"/>
      <c r="AK11" s="114"/>
      <c r="AL11" s="114"/>
      <c r="AM11" s="114"/>
    </row>
    <row r="12" spans="1:39" ht="63" x14ac:dyDescent="0.25">
      <c r="A12" s="200"/>
      <c r="B12" s="141" t="s">
        <v>531</v>
      </c>
      <c r="C12" s="97"/>
      <c r="D12" s="99">
        <v>3</v>
      </c>
      <c r="E12" s="99"/>
      <c r="F12" s="48">
        <f>SUM(F9:F11)</f>
        <v>3</v>
      </c>
      <c r="G12" s="48">
        <f t="shared" ref="G12:AG12" si="0">SUM(G9:G11)</f>
        <v>16</v>
      </c>
      <c r="H12" s="48">
        <f t="shared" si="0"/>
        <v>1</v>
      </c>
      <c r="I12" s="48"/>
      <c r="J12" s="48"/>
      <c r="K12" s="48"/>
      <c r="L12" s="48"/>
      <c r="M12" s="48"/>
      <c r="N12" s="48"/>
      <c r="O12" s="48"/>
      <c r="P12" s="48"/>
      <c r="Q12" s="48"/>
      <c r="R12" s="48"/>
      <c r="S12" s="48"/>
      <c r="T12" s="48"/>
      <c r="U12" s="48"/>
      <c r="V12" s="48"/>
      <c r="W12" s="48">
        <f t="shared" si="0"/>
        <v>10</v>
      </c>
      <c r="X12" s="48"/>
      <c r="Y12" s="48"/>
      <c r="Z12" s="48"/>
      <c r="AA12" s="48"/>
      <c r="AB12" s="48"/>
      <c r="AC12" s="48"/>
      <c r="AD12" s="48"/>
      <c r="AE12" s="48"/>
      <c r="AF12" s="48">
        <f t="shared" si="0"/>
        <v>15</v>
      </c>
      <c r="AG12" s="48">
        <f t="shared" si="0"/>
        <v>9</v>
      </c>
      <c r="AH12" s="48"/>
      <c r="AI12" s="48"/>
      <c r="AJ12" s="48"/>
      <c r="AK12" s="48"/>
      <c r="AL12" s="48"/>
      <c r="AM12" s="48"/>
    </row>
    <row r="13" spans="1:39" ht="56.25" x14ac:dyDescent="0.25">
      <c r="A13" s="124">
        <v>5</v>
      </c>
      <c r="B13" s="141" t="s">
        <v>231</v>
      </c>
      <c r="C13" s="97" t="s">
        <v>280</v>
      </c>
      <c r="D13" s="99" t="s">
        <v>480</v>
      </c>
      <c r="E13" s="99" t="s">
        <v>398</v>
      </c>
      <c r="F13" s="48">
        <v>1</v>
      </c>
      <c r="G13" s="48">
        <v>5</v>
      </c>
      <c r="H13" s="48">
        <v>1</v>
      </c>
      <c r="I13" s="114" t="s">
        <v>262</v>
      </c>
      <c r="J13" s="114" t="s">
        <v>262</v>
      </c>
      <c r="K13" s="114" t="s">
        <v>262</v>
      </c>
      <c r="L13" s="114" t="s">
        <v>262</v>
      </c>
      <c r="M13" s="114" t="s">
        <v>262</v>
      </c>
      <c r="N13" s="114" t="s">
        <v>262</v>
      </c>
      <c r="O13" s="114" t="s">
        <v>262</v>
      </c>
      <c r="P13" s="114" t="s">
        <v>262</v>
      </c>
      <c r="Q13" s="114" t="s">
        <v>262</v>
      </c>
      <c r="R13" s="114" t="s">
        <v>262</v>
      </c>
      <c r="S13" s="114" t="s">
        <v>262</v>
      </c>
      <c r="T13" s="114" t="s">
        <v>262</v>
      </c>
      <c r="U13" s="114" t="s">
        <v>262</v>
      </c>
      <c r="V13" s="114" t="s">
        <v>262</v>
      </c>
      <c r="W13" s="126">
        <v>1</v>
      </c>
      <c r="X13" s="114" t="s">
        <v>262</v>
      </c>
      <c r="Y13" s="114" t="s">
        <v>262</v>
      </c>
      <c r="Z13" s="114" t="s">
        <v>262</v>
      </c>
      <c r="AA13" s="114" t="s">
        <v>262</v>
      </c>
      <c r="AB13" s="114" t="s">
        <v>262</v>
      </c>
      <c r="AC13" s="114" t="s">
        <v>262</v>
      </c>
      <c r="AD13" s="114" t="s">
        <v>262</v>
      </c>
      <c r="AE13" s="114">
        <v>3</v>
      </c>
      <c r="AF13" s="114">
        <v>10</v>
      </c>
      <c r="AG13" s="114">
        <v>3</v>
      </c>
      <c r="AH13" s="114" t="s">
        <v>262</v>
      </c>
      <c r="AI13" s="114" t="s">
        <v>262</v>
      </c>
      <c r="AJ13" s="114" t="s">
        <v>262</v>
      </c>
      <c r="AK13" s="114" t="s">
        <v>262</v>
      </c>
      <c r="AL13" s="114" t="s">
        <v>262</v>
      </c>
      <c r="AM13" s="114" t="s">
        <v>262</v>
      </c>
    </row>
    <row r="14" spans="1:39" ht="60" customHeight="1" x14ac:dyDescent="0.25">
      <c r="A14" s="200"/>
      <c r="B14" s="141" t="s">
        <v>531</v>
      </c>
      <c r="C14" s="97"/>
      <c r="D14" s="99">
        <v>1</v>
      </c>
      <c r="E14" s="99"/>
      <c r="F14" s="48">
        <v>1</v>
      </c>
      <c r="G14" s="48">
        <v>5</v>
      </c>
      <c r="H14" s="48">
        <v>1</v>
      </c>
      <c r="I14" s="114"/>
      <c r="J14" s="114"/>
      <c r="K14" s="114"/>
      <c r="L14" s="114"/>
      <c r="M14" s="114"/>
      <c r="N14" s="114"/>
      <c r="O14" s="114"/>
      <c r="P14" s="114"/>
      <c r="Q14" s="114"/>
      <c r="R14" s="114"/>
      <c r="S14" s="114"/>
      <c r="T14" s="114"/>
      <c r="U14" s="114"/>
      <c r="V14" s="114"/>
      <c r="W14" s="126">
        <v>1</v>
      </c>
      <c r="X14" s="114"/>
      <c r="Y14" s="114"/>
      <c r="Z14" s="114"/>
      <c r="AA14" s="114"/>
      <c r="AB14" s="114"/>
      <c r="AC14" s="114"/>
      <c r="AD14" s="114"/>
      <c r="AE14" s="114">
        <v>3</v>
      </c>
      <c r="AF14" s="114">
        <v>10</v>
      </c>
      <c r="AG14" s="114">
        <v>3</v>
      </c>
      <c r="AH14" s="114"/>
      <c r="AI14" s="114"/>
      <c r="AJ14" s="114"/>
      <c r="AK14" s="114"/>
      <c r="AL14" s="114"/>
      <c r="AM14" s="114"/>
    </row>
    <row r="15" spans="1:39" ht="56.25" x14ac:dyDescent="0.25">
      <c r="A15" s="124">
        <v>6</v>
      </c>
      <c r="B15" s="141" t="s">
        <v>233</v>
      </c>
      <c r="C15" s="97" t="s">
        <v>282</v>
      </c>
      <c r="D15" s="99" t="s">
        <v>401</v>
      </c>
      <c r="E15" s="99" t="s">
        <v>398</v>
      </c>
      <c r="F15" s="48">
        <v>1</v>
      </c>
      <c r="G15" s="48">
        <v>5</v>
      </c>
      <c r="H15" s="48">
        <v>1</v>
      </c>
      <c r="I15" s="114" t="s">
        <v>262</v>
      </c>
      <c r="J15" s="114" t="s">
        <v>262</v>
      </c>
      <c r="K15" s="114" t="s">
        <v>262</v>
      </c>
      <c r="L15" s="114" t="s">
        <v>262</v>
      </c>
      <c r="M15" s="114" t="s">
        <v>262</v>
      </c>
      <c r="N15" s="114" t="s">
        <v>262</v>
      </c>
      <c r="O15" s="114" t="s">
        <v>262</v>
      </c>
      <c r="P15" s="114" t="s">
        <v>262</v>
      </c>
      <c r="Q15" s="114" t="s">
        <v>262</v>
      </c>
      <c r="R15" s="114" t="s">
        <v>262</v>
      </c>
      <c r="S15" s="114" t="s">
        <v>262</v>
      </c>
      <c r="T15" s="114" t="s">
        <v>262</v>
      </c>
      <c r="U15" s="114" t="s">
        <v>262</v>
      </c>
      <c r="V15" s="114" t="s">
        <v>262</v>
      </c>
      <c r="W15" s="126">
        <v>1</v>
      </c>
      <c r="X15" s="114" t="s">
        <v>262</v>
      </c>
      <c r="Y15" s="114" t="s">
        <v>262</v>
      </c>
      <c r="Z15" s="114" t="s">
        <v>262</v>
      </c>
      <c r="AA15" s="114" t="s">
        <v>262</v>
      </c>
      <c r="AB15" s="114" t="s">
        <v>262</v>
      </c>
      <c r="AC15" s="114" t="s">
        <v>262</v>
      </c>
      <c r="AD15" s="114" t="s">
        <v>262</v>
      </c>
      <c r="AE15" s="114" t="s">
        <v>262</v>
      </c>
      <c r="AF15" s="114">
        <v>5</v>
      </c>
      <c r="AG15" s="114">
        <v>3</v>
      </c>
      <c r="AH15" s="114">
        <v>5</v>
      </c>
      <c r="AI15" s="114" t="s">
        <v>262</v>
      </c>
      <c r="AJ15" s="114" t="s">
        <v>262</v>
      </c>
      <c r="AK15" s="114" t="s">
        <v>262</v>
      </c>
      <c r="AL15" s="114" t="s">
        <v>262</v>
      </c>
      <c r="AM15" s="114" t="s">
        <v>262</v>
      </c>
    </row>
    <row r="16" spans="1:39" ht="63.75" customHeight="1" x14ac:dyDescent="0.25">
      <c r="A16" s="200"/>
      <c r="B16" s="141" t="s">
        <v>531</v>
      </c>
      <c r="C16" s="97"/>
      <c r="D16" s="99">
        <v>1</v>
      </c>
      <c r="E16" s="99"/>
      <c r="F16" s="48">
        <v>1</v>
      </c>
      <c r="G16" s="48">
        <v>5</v>
      </c>
      <c r="H16" s="48">
        <v>1</v>
      </c>
      <c r="I16" s="114" t="s">
        <v>262</v>
      </c>
      <c r="J16" s="114" t="s">
        <v>262</v>
      </c>
      <c r="K16" s="114" t="s">
        <v>262</v>
      </c>
      <c r="L16" s="114" t="s">
        <v>262</v>
      </c>
      <c r="M16" s="114" t="s">
        <v>262</v>
      </c>
      <c r="N16" s="114" t="s">
        <v>262</v>
      </c>
      <c r="O16" s="114" t="s">
        <v>262</v>
      </c>
      <c r="P16" s="114" t="s">
        <v>262</v>
      </c>
      <c r="Q16" s="114" t="s">
        <v>262</v>
      </c>
      <c r="R16" s="114" t="s">
        <v>262</v>
      </c>
      <c r="S16" s="114" t="s">
        <v>262</v>
      </c>
      <c r="T16" s="114" t="s">
        <v>262</v>
      </c>
      <c r="U16" s="114" t="s">
        <v>262</v>
      </c>
      <c r="V16" s="114" t="s">
        <v>262</v>
      </c>
      <c r="W16" s="126">
        <v>1</v>
      </c>
      <c r="X16" s="114" t="s">
        <v>262</v>
      </c>
      <c r="Y16" s="114" t="s">
        <v>262</v>
      </c>
      <c r="Z16" s="114" t="s">
        <v>262</v>
      </c>
      <c r="AA16" s="114" t="s">
        <v>262</v>
      </c>
      <c r="AB16" s="114" t="s">
        <v>262</v>
      </c>
      <c r="AC16" s="114" t="s">
        <v>262</v>
      </c>
      <c r="AD16" s="114" t="s">
        <v>262</v>
      </c>
      <c r="AE16" s="114" t="s">
        <v>262</v>
      </c>
      <c r="AF16" s="114">
        <v>5</v>
      </c>
      <c r="AG16" s="114">
        <v>3</v>
      </c>
      <c r="AH16" s="114">
        <v>5</v>
      </c>
      <c r="AI16" s="114" t="s">
        <v>262</v>
      </c>
      <c r="AJ16" s="114" t="s">
        <v>262</v>
      </c>
      <c r="AK16" s="114" t="s">
        <v>262</v>
      </c>
      <c r="AL16" s="114" t="s">
        <v>262</v>
      </c>
      <c r="AM16" s="114" t="s">
        <v>262</v>
      </c>
    </row>
    <row r="17" spans="1:39" ht="56.25" x14ac:dyDescent="0.25">
      <c r="A17" s="124">
        <v>7</v>
      </c>
      <c r="B17" s="141" t="s">
        <v>235</v>
      </c>
      <c r="C17" s="97" t="s">
        <v>283</v>
      </c>
      <c r="D17" s="99" t="s">
        <v>402</v>
      </c>
      <c r="E17" s="99" t="s">
        <v>398</v>
      </c>
      <c r="F17" s="48">
        <v>1</v>
      </c>
      <c r="G17" s="48">
        <v>5</v>
      </c>
      <c r="H17" s="48">
        <v>1</v>
      </c>
      <c r="I17" s="114" t="s">
        <v>262</v>
      </c>
      <c r="J17" s="114" t="s">
        <v>262</v>
      </c>
      <c r="K17" s="114" t="s">
        <v>262</v>
      </c>
      <c r="L17" s="114" t="s">
        <v>262</v>
      </c>
      <c r="M17" s="114" t="s">
        <v>262</v>
      </c>
      <c r="N17" s="114" t="s">
        <v>262</v>
      </c>
      <c r="O17" s="114" t="s">
        <v>262</v>
      </c>
      <c r="P17" s="114" t="s">
        <v>262</v>
      </c>
      <c r="Q17" s="114" t="s">
        <v>262</v>
      </c>
      <c r="R17" s="114" t="s">
        <v>262</v>
      </c>
      <c r="S17" s="114" t="s">
        <v>262</v>
      </c>
      <c r="T17" s="114" t="s">
        <v>262</v>
      </c>
      <c r="U17" s="114" t="s">
        <v>262</v>
      </c>
      <c r="V17" s="114" t="s">
        <v>262</v>
      </c>
      <c r="W17" s="126">
        <v>1</v>
      </c>
      <c r="X17" s="114" t="s">
        <v>262</v>
      </c>
      <c r="Y17" s="114" t="s">
        <v>262</v>
      </c>
      <c r="Z17" s="114" t="s">
        <v>262</v>
      </c>
      <c r="AA17" s="114" t="s">
        <v>262</v>
      </c>
      <c r="AB17" s="114" t="s">
        <v>262</v>
      </c>
      <c r="AC17" s="114" t="s">
        <v>262</v>
      </c>
      <c r="AD17" s="114" t="s">
        <v>262</v>
      </c>
      <c r="AE17" s="114" t="s">
        <v>262</v>
      </c>
      <c r="AF17" s="114">
        <v>5</v>
      </c>
      <c r="AG17" s="114">
        <v>2</v>
      </c>
      <c r="AH17" s="114">
        <v>5</v>
      </c>
      <c r="AI17" s="114" t="s">
        <v>262</v>
      </c>
      <c r="AJ17" s="114" t="s">
        <v>262</v>
      </c>
      <c r="AK17" s="114" t="s">
        <v>262</v>
      </c>
      <c r="AL17" s="114" t="s">
        <v>262</v>
      </c>
      <c r="AM17" s="114" t="s">
        <v>262</v>
      </c>
    </row>
    <row r="18" spans="1:39" ht="67.5" customHeight="1" x14ac:dyDescent="0.25">
      <c r="A18" s="200"/>
      <c r="B18" s="141" t="s">
        <v>531</v>
      </c>
      <c r="C18" s="97"/>
      <c r="D18" s="99">
        <v>1</v>
      </c>
      <c r="E18" s="99" t="s">
        <v>398</v>
      </c>
      <c r="F18" s="48">
        <v>1</v>
      </c>
      <c r="G18" s="48">
        <v>5</v>
      </c>
      <c r="H18" s="48">
        <v>1</v>
      </c>
      <c r="I18" s="114"/>
      <c r="J18" s="114"/>
      <c r="K18" s="114"/>
      <c r="L18" s="114"/>
      <c r="M18" s="114"/>
      <c r="N18" s="114"/>
      <c r="O18" s="114"/>
      <c r="P18" s="114"/>
      <c r="Q18" s="114"/>
      <c r="R18" s="114"/>
      <c r="S18" s="114"/>
      <c r="T18" s="114"/>
      <c r="U18" s="114"/>
      <c r="V18" s="114"/>
      <c r="W18" s="126">
        <v>1</v>
      </c>
      <c r="X18" s="114"/>
      <c r="Y18" s="114"/>
      <c r="Z18" s="114"/>
      <c r="AA18" s="114"/>
      <c r="AB18" s="114"/>
      <c r="AC18" s="114"/>
      <c r="AD18" s="114"/>
      <c r="AE18" s="114"/>
      <c r="AF18" s="114">
        <v>5</v>
      </c>
      <c r="AG18" s="114">
        <v>2</v>
      </c>
      <c r="AH18" s="114">
        <v>5</v>
      </c>
      <c r="AI18" s="114"/>
      <c r="AJ18" s="114"/>
      <c r="AK18" s="114"/>
      <c r="AL18" s="114"/>
      <c r="AM18" s="114"/>
    </row>
    <row r="19" spans="1:39" ht="56.25" x14ac:dyDescent="0.25">
      <c r="A19" s="124">
        <v>8</v>
      </c>
      <c r="B19" s="141" t="s">
        <v>237</v>
      </c>
      <c r="C19" s="97" t="s">
        <v>276</v>
      </c>
      <c r="D19" s="99" t="s">
        <v>403</v>
      </c>
      <c r="E19" s="99" t="s">
        <v>398</v>
      </c>
      <c r="F19" s="48">
        <v>1</v>
      </c>
      <c r="G19" s="48">
        <v>5</v>
      </c>
      <c r="H19" s="48">
        <v>1</v>
      </c>
      <c r="I19" s="114" t="s">
        <v>262</v>
      </c>
      <c r="J19" s="114" t="s">
        <v>262</v>
      </c>
      <c r="K19" s="114" t="s">
        <v>262</v>
      </c>
      <c r="L19" s="114" t="s">
        <v>262</v>
      </c>
      <c r="M19" s="114" t="s">
        <v>262</v>
      </c>
      <c r="N19" s="114" t="s">
        <v>262</v>
      </c>
      <c r="O19" s="114" t="s">
        <v>262</v>
      </c>
      <c r="P19" s="114" t="s">
        <v>262</v>
      </c>
      <c r="Q19" s="114" t="s">
        <v>262</v>
      </c>
      <c r="R19" s="114" t="s">
        <v>262</v>
      </c>
      <c r="S19" s="114" t="s">
        <v>262</v>
      </c>
      <c r="T19" s="114" t="s">
        <v>262</v>
      </c>
      <c r="U19" s="114" t="s">
        <v>262</v>
      </c>
      <c r="V19" s="114" t="s">
        <v>262</v>
      </c>
      <c r="W19" s="126">
        <v>1</v>
      </c>
      <c r="X19" s="114" t="s">
        <v>262</v>
      </c>
      <c r="Y19" s="114" t="s">
        <v>262</v>
      </c>
      <c r="Z19" s="114" t="s">
        <v>262</v>
      </c>
      <c r="AA19" s="114" t="s">
        <v>262</v>
      </c>
      <c r="AB19" s="114" t="s">
        <v>262</v>
      </c>
      <c r="AC19" s="114" t="s">
        <v>262</v>
      </c>
      <c r="AD19" s="114" t="s">
        <v>262</v>
      </c>
      <c r="AE19" s="114" t="s">
        <v>262</v>
      </c>
      <c r="AF19" s="114">
        <v>2</v>
      </c>
      <c r="AG19" s="114">
        <v>1</v>
      </c>
      <c r="AH19" s="114">
        <v>5</v>
      </c>
      <c r="AI19" s="114" t="s">
        <v>262</v>
      </c>
      <c r="AJ19" s="114" t="s">
        <v>262</v>
      </c>
      <c r="AK19" s="114" t="s">
        <v>262</v>
      </c>
      <c r="AL19" s="114" t="s">
        <v>262</v>
      </c>
      <c r="AM19" s="114" t="s">
        <v>262</v>
      </c>
    </row>
    <row r="20" spans="1:39" ht="56.25" x14ac:dyDescent="0.25">
      <c r="A20" s="165">
        <v>9</v>
      </c>
      <c r="B20" s="141" t="s">
        <v>237</v>
      </c>
      <c r="C20" s="97" t="s">
        <v>276</v>
      </c>
      <c r="D20" s="99" t="s">
        <v>403</v>
      </c>
      <c r="E20" s="99" t="s">
        <v>400</v>
      </c>
      <c r="F20" s="48">
        <v>1</v>
      </c>
      <c r="G20" s="48">
        <v>5</v>
      </c>
      <c r="H20" s="48">
        <v>1</v>
      </c>
      <c r="I20" s="114" t="s">
        <v>262</v>
      </c>
      <c r="J20" s="114" t="s">
        <v>262</v>
      </c>
      <c r="K20" s="114" t="s">
        <v>262</v>
      </c>
      <c r="L20" s="114" t="s">
        <v>262</v>
      </c>
      <c r="M20" s="114" t="s">
        <v>262</v>
      </c>
      <c r="N20" s="114" t="s">
        <v>262</v>
      </c>
      <c r="O20" s="114" t="s">
        <v>262</v>
      </c>
      <c r="P20" s="114" t="s">
        <v>262</v>
      </c>
      <c r="Q20" s="114" t="s">
        <v>262</v>
      </c>
      <c r="R20" s="114" t="s">
        <v>262</v>
      </c>
      <c r="S20" s="114" t="s">
        <v>262</v>
      </c>
      <c r="T20" s="114" t="s">
        <v>262</v>
      </c>
      <c r="U20" s="114" t="s">
        <v>262</v>
      </c>
      <c r="V20" s="114" t="s">
        <v>262</v>
      </c>
      <c r="W20" s="126">
        <v>1</v>
      </c>
      <c r="X20" s="114" t="s">
        <v>262</v>
      </c>
      <c r="Y20" s="114" t="s">
        <v>262</v>
      </c>
      <c r="Z20" s="114" t="s">
        <v>262</v>
      </c>
      <c r="AA20" s="114" t="s">
        <v>262</v>
      </c>
      <c r="AB20" s="114">
        <v>1</v>
      </c>
      <c r="AC20" s="114" t="s">
        <v>262</v>
      </c>
      <c r="AD20" s="114" t="s">
        <v>262</v>
      </c>
      <c r="AE20" s="114">
        <v>3</v>
      </c>
      <c r="AF20" s="114">
        <v>5</v>
      </c>
      <c r="AG20" s="114" t="s">
        <v>262</v>
      </c>
      <c r="AH20" s="114">
        <v>5</v>
      </c>
      <c r="AI20" s="114" t="s">
        <v>262</v>
      </c>
      <c r="AJ20" s="114" t="s">
        <v>262</v>
      </c>
      <c r="AK20" s="114" t="s">
        <v>262</v>
      </c>
      <c r="AL20" s="114" t="s">
        <v>262</v>
      </c>
      <c r="AM20" s="114" t="s">
        <v>262</v>
      </c>
    </row>
    <row r="21" spans="1:39" ht="63" x14ac:dyDescent="0.25">
      <c r="A21" s="200"/>
      <c r="B21" s="141" t="s">
        <v>531</v>
      </c>
      <c r="C21" s="97"/>
      <c r="D21" s="99">
        <v>2</v>
      </c>
      <c r="E21" s="99"/>
      <c r="F21" s="48">
        <f>SUM(F19:F20)</f>
        <v>2</v>
      </c>
      <c r="G21" s="48">
        <f>SUM(G19:G20)</f>
        <v>10</v>
      </c>
      <c r="H21" s="48">
        <f>SUM(H19:H20)</f>
        <v>2</v>
      </c>
      <c r="I21" s="114"/>
      <c r="J21" s="114"/>
      <c r="K21" s="114"/>
      <c r="L21" s="114"/>
      <c r="M21" s="114"/>
      <c r="N21" s="114"/>
      <c r="O21" s="114"/>
      <c r="P21" s="114"/>
      <c r="Q21" s="114"/>
      <c r="R21" s="114"/>
      <c r="S21" s="114"/>
      <c r="T21" s="114"/>
      <c r="U21" s="114"/>
      <c r="V21" s="114"/>
      <c r="W21" s="126">
        <f>SUM(W19:W20)</f>
        <v>2</v>
      </c>
      <c r="X21" s="114"/>
      <c r="Y21" s="114"/>
      <c r="Z21" s="114"/>
      <c r="AA21" s="114"/>
      <c r="AB21" s="114">
        <f>SUM(AB19:AB20)</f>
        <v>1</v>
      </c>
      <c r="AC21" s="114"/>
      <c r="AD21" s="114"/>
      <c r="AE21" s="114">
        <f>SUM(AE19:AE20)</f>
        <v>3</v>
      </c>
      <c r="AF21" s="114">
        <f>SUM(AF19:AF20)</f>
        <v>7</v>
      </c>
      <c r="AG21" s="114">
        <f>SUM(AG19:AG20)</f>
        <v>1</v>
      </c>
      <c r="AH21" s="114">
        <f>SUM(AH19:AH20)</f>
        <v>10</v>
      </c>
      <c r="AI21" s="114"/>
      <c r="AJ21" s="114"/>
      <c r="AK21" s="114"/>
      <c r="AL21" s="114"/>
      <c r="AM21" s="114"/>
    </row>
    <row r="22" spans="1:39" ht="56.25" x14ac:dyDescent="0.25">
      <c r="A22" s="124">
        <v>10</v>
      </c>
      <c r="B22" s="141" t="s">
        <v>239</v>
      </c>
      <c r="C22" s="97" t="s">
        <v>288</v>
      </c>
      <c r="D22" s="99" t="s">
        <v>404</v>
      </c>
      <c r="E22" s="99" t="s">
        <v>398</v>
      </c>
      <c r="F22" s="48">
        <v>1</v>
      </c>
      <c r="G22" s="48">
        <v>5</v>
      </c>
      <c r="H22" s="48">
        <v>1</v>
      </c>
      <c r="I22" s="114" t="s">
        <v>262</v>
      </c>
      <c r="J22" s="114" t="s">
        <v>262</v>
      </c>
      <c r="K22" s="114" t="s">
        <v>262</v>
      </c>
      <c r="L22" s="114" t="s">
        <v>262</v>
      </c>
      <c r="M22" s="114" t="s">
        <v>262</v>
      </c>
      <c r="N22" s="114" t="s">
        <v>262</v>
      </c>
      <c r="O22" s="114" t="s">
        <v>262</v>
      </c>
      <c r="P22" s="114" t="s">
        <v>262</v>
      </c>
      <c r="Q22" s="114" t="s">
        <v>262</v>
      </c>
      <c r="R22" s="114" t="s">
        <v>262</v>
      </c>
      <c r="S22" s="114" t="s">
        <v>262</v>
      </c>
      <c r="T22" s="114" t="s">
        <v>262</v>
      </c>
      <c r="U22" s="114" t="s">
        <v>262</v>
      </c>
      <c r="V22" s="114" t="s">
        <v>262</v>
      </c>
      <c r="W22" s="126">
        <v>1</v>
      </c>
      <c r="X22" s="114" t="s">
        <v>262</v>
      </c>
      <c r="Y22" s="114" t="s">
        <v>262</v>
      </c>
      <c r="Z22" s="114" t="s">
        <v>262</v>
      </c>
      <c r="AA22" s="114" t="s">
        <v>262</v>
      </c>
      <c r="AB22" s="114" t="s">
        <v>262</v>
      </c>
      <c r="AC22" s="114" t="s">
        <v>262</v>
      </c>
      <c r="AD22" s="114" t="s">
        <v>262</v>
      </c>
      <c r="AE22" s="114" t="s">
        <v>262</v>
      </c>
      <c r="AF22" s="114">
        <v>3</v>
      </c>
      <c r="AG22" s="114">
        <v>3</v>
      </c>
      <c r="AH22" s="114">
        <v>5</v>
      </c>
      <c r="AI22" s="114" t="s">
        <v>262</v>
      </c>
      <c r="AJ22" s="114" t="s">
        <v>262</v>
      </c>
      <c r="AK22" s="114" t="s">
        <v>262</v>
      </c>
      <c r="AL22" s="114" t="s">
        <v>262</v>
      </c>
      <c r="AM22" s="114" t="s">
        <v>262</v>
      </c>
    </row>
    <row r="23" spans="1:39" ht="56.25" x14ac:dyDescent="0.25">
      <c r="A23" s="124">
        <v>11</v>
      </c>
      <c r="B23" s="141" t="s">
        <v>239</v>
      </c>
      <c r="C23" s="97" t="s">
        <v>288</v>
      </c>
      <c r="D23" s="99" t="s">
        <v>404</v>
      </c>
      <c r="E23" s="99" t="s">
        <v>400</v>
      </c>
      <c r="F23" s="48">
        <v>1</v>
      </c>
      <c r="G23" s="48">
        <v>5</v>
      </c>
      <c r="H23" s="48">
        <v>1</v>
      </c>
      <c r="I23" s="114" t="s">
        <v>262</v>
      </c>
      <c r="J23" s="114" t="s">
        <v>262</v>
      </c>
      <c r="K23" s="114" t="s">
        <v>262</v>
      </c>
      <c r="L23" s="114" t="s">
        <v>262</v>
      </c>
      <c r="M23" s="114" t="s">
        <v>262</v>
      </c>
      <c r="N23" s="114" t="s">
        <v>262</v>
      </c>
      <c r="O23" s="114" t="s">
        <v>262</v>
      </c>
      <c r="P23" s="114" t="s">
        <v>262</v>
      </c>
      <c r="Q23" s="114" t="s">
        <v>262</v>
      </c>
      <c r="R23" s="114" t="s">
        <v>262</v>
      </c>
      <c r="S23" s="114" t="s">
        <v>262</v>
      </c>
      <c r="T23" s="114" t="s">
        <v>262</v>
      </c>
      <c r="U23" s="114" t="s">
        <v>262</v>
      </c>
      <c r="V23" s="114" t="s">
        <v>262</v>
      </c>
      <c r="W23" s="114" t="s">
        <v>262</v>
      </c>
      <c r="X23" s="114" t="s">
        <v>262</v>
      </c>
      <c r="Y23" s="114" t="s">
        <v>262</v>
      </c>
      <c r="Z23" s="114" t="s">
        <v>262</v>
      </c>
      <c r="AA23" s="114" t="s">
        <v>262</v>
      </c>
      <c r="AB23" s="114">
        <v>1</v>
      </c>
      <c r="AC23" s="114" t="s">
        <v>262</v>
      </c>
      <c r="AD23" s="114" t="s">
        <v>262</v>
      </c>
      <c r="AE23" s="114">
        <v>2</v>
      </c>
      <c r="AF23" s="114">
        <v>3</v>
      </c>
      <c r="AG23" s="114">
        <v>2</v>
      </c>
      <c r="AH23" s="114">
        <v>5</v>
      </c>
      <c r="AI23" s="114" t="s">
        <v>262</v>
      </c>
      <c r="AJ23" s="114" t="s">
        <v>262</v>
      </c>
      <c r="AK23" s="114" t="s">
        <v>262</v>
      </c>
      <c r="AL23" s="114" t="s">
        <v>262</v>
      </c>
      <c r="AM23" s="114" t="s">
        <v>262</v>
      </c>
    </row>
    <row r="24" spans="1:39" ht="63" x14ac:dyDescent="0.25">
      <c r="A24" s="200"/>
      <c r="B24" s="141" t="s">
        <v>531</v>
      </c>
      <c r="C24" s="97"/>
      <c r="D24" s="99">
        <v>2</v>
      </c>
      <c r="E24" s="99"/>
      <c r="F24" s="48">
        <f>SUM(F22:F23)</f>
        <v>2</v>
      </c>
      <c r="G24" s="48">
        <f>SUM(G22:G23)</f>
        <v>10</v>
      </c>
      <c r="H24" s="48">
        <f>SUM(H22:H23)</f>
        <v>2</v>
      </c>
      <c r="I24" s="114"/>
      <c r="J24" s="114"/>
      <c r="K24" s="114"/>
      <c r="L24" s="114"/>
      <c r="M24" s="114"/>
      <c r="N24" s="114"/>
      <c r="O24" s="114"/>
      <c r="P24" s="114"/>
      <c r="Q24" s="114"/>
      <c r="R24" s="114"/>
      <c r="S24" s="114"/>
      <c r="T24" s="114"/>
      <c r="U24" s="114"/>
      <c r="V24" s="114"/>
      <c r="W24" s="114">
        <f>SUM(W22:W23)</f>
        <v>1</v>
      </c>
      <c r="X24" s="114"/>
      <c r="Y24" s="114"/>
      <c r="Z24" s="114"/>
      <c r="AA24" s="114"/>
      <c r="AB24" s="114">
        <f>SUM(AB22:AB23)</f>
        <v>1</v>
      </c>
      <c r="AC24" s="114"/>
      <c r="AD24" s="114"/>
      <c r="AE24" s="114">
        <f>SUM(AE22:AE23)</f>
        <v>2</v>
      </c>
      <c r="AF24" s="114">
        <f>SUM(AF22:AF23)</f>
        <v>6</v>
      </c>
      <c r="AG24" s="114">
        <f>SUM(AG22:AG23)</f>
        <v>5</v>
      </c>
      <c r="AH24" s="114">
        <f>SUM(AH22:AH23)</f>
        <v>10</v>
      </c>
      <c r="AI24" s="114"/>
      <c r="AJ24" s="114"/>
      <c r="AK24" s="114"/>
      <c r="AL24" s="114"/>
      <c r="AM24" s="114"/>
    </row>
    <row r="25" spans="1:39" ht="56.25" x14ac:dyDescent="0.25">
      <c r="A25" s="124">
        <v>12</v>
      </c>
      <c r="B25" s="141" t="s">
        <v>241</v>
      </c>
      <c r="C25" s="97" t="s">
        <v>291</v>
      </c>
      <c r="D25" s="99" t="s">
        <v>405</v>
      </c>
      <c r="E25" s="99" t="s">
        <v>398</v>
      </c>
      <c r="F25" s="48">
        <v>1</v>
      </c>
      <c r="G25" s="48">
        <v>5</v>
      </c>
      <c r="H25" s="48">
        <v>1</v>
      </c>
      <c r="I25" s="114" t="s">
        <v>262</v>
      </c>
      <c r="J25" s="114" t="s">
        <v>262</v>
      </c>
      <c r="K25" s="114" t="s">
        <v>262</v>
      </c>
      <c r="L25" s="114" t="s">
        <v>262</v>
      </c>
      <c r="M25" s="114" t="s">
        <v>262</v>
      </c>
      <c r="N25" s="114" t="s">
        <v>262</v>
      </c>
      <c r="O25" s="114" t="s">
        <v>262</v>
      </c>
      <c r="P25" s="114" t="s">
        <v>262</v>
      </c>
      <c r="Q25" s="114" t="s">
        <v>262</v>
      </c>
      <c r="R25" s="114" t="s">
        <v>262</v>
      </c>
      <c r="S25" s="114" t="s">
        <v>262</v>
      </c>
      <c r="T25" s="114" t="s">
        <v>262</v>
      </c>
      <c r="U25" s="114" t="s">
        <v>262</v>
      </c>
      <c r="V25" s="114" t="s">
        <v>262</v>
      </c>
      <c r="W25" s="126">
        <v>1</v>
      </c>
      <c r="X25" s="114" t="s">
        <v>262</v>
      </c>
      <c r="Y25" s="114" t="s">
        <v>262</v>
      </c>
      <c r="Z25" s="114" t="s">
        <v>262</v>
      </c>
      <c r="AA25" s="114" t="s">
        <v>262</v>
      </c>
      <c r="AB25" s="114" t="s">
        <v>262</v>
      </c>
      <c r="AC25" s="114" t="s">
        <v>262</v>
      </c>
      <c r="AD25" s="114" t="s">
        <v>262</v>
      </c>
      <c r="AE25" s="114" t="s">
        <v>262</v>
      </c>
      <c r="AF25" s="203">
        <v>5</v>
      </c>
      <c r="AG25" s="203">
        <v>2</v>
      </c>
      <c r="AH25" s="203">
        <v>5</v>
      </c>
      <c r="AI25" s="114" t="s">
        <v>262</v>
      </c>
      <c r="AJ25" s="114" t="s">
        <v>262</v>
      </c>
      <c r="AK25" s="114" t="s">
        <v>262</v>
      </c>
      <c r="AL25" s="114" t="s">
        <v>262</v>
      </c>
      <c r="AM25" s="114" t="s">
        <v>262</v>
      </c>
    </row>
    <row r="26" spans="1:39" ht="60.75" customHeight="1" x14ac:dyDescent="0.25">
      <c r="A26" s="124">
        <v>13</v>
      </c>
      <c r="B26" s="141" t="s">
        <v>241</v>
      </c>
      <c r="C26" s="97" t="s">
        <v>406</v>
      </c>
      <c r="D26" s="99" t="s">
        <v>407</v>
      </c>
      <c r="E26" s="99" t="s">
        <v>398</v>
      </c>
      <c r="F26" s="48">
        <v>1</v>
      </c>
      <c r="G26" s="48">
        <v>5</v>
      </c>
      <c r="H26" s="48">
        <v>1</v>
      </c>
      <c r="I26" s="114" t="s">
        <v>262</v>
      </c>
      <c r="J26" s="114" t="s">
        <v>262</v>
      </c>
      <c r="K26" s="114" t="s">
        <v>262</v>
      </c>
      <c r="L26" s="114" t="s">
        <v>262</v>
      </c>
      <c r="M26" s="114" t="s">
        <v>262</v>
      </c>
      <c r="N26" s="114" t="s">
        <v>262</v>
      </c>
      <c r="O26" s="114" t="s">
        <v>262</v>
      </c>
      <c r="P26" s="114" t="s">
        <v>262</v>
      </c>
      <c r="Q26" s="114" t="s">
        <v>262</v>
      </c>
      <c r="R26" s="114" t="s">
        <v>262</v>
      </c>
      <c r="S26" s="114" t="s">
        <v>262</v>
      </c>
      <c r="T26" s="114" t="s">
        <v>262</v>
      </c>
      <c r="U26" s="114" t="s">
        <v>262</v>
      </c>
      <c r="V26" s="114" t="s">
        <v>262</v>
      </c>
      <c r="W26" s="126">
        <v>1</v>
      </c>
      <c r="X26" s="114" t="s">
        <v>262</v>
      </c>
      <c r="Y26" s="114" t="s">
        <v>262</v>
      </c>
      <c r="Z26" s="114" t="s">
        <v>262</v>
      </c>
      <c r="AA26" s="114" t="s">
        <v>262</v>
      </c>
      <c r="AB26" s="114" t="s">
        <v>262</v>
      </c>
      <c r="AC26" s="114" t="s">
        <v>262</v>
      </c>
      <c r="AD26" s="114" t="s">
        <v>262</v>
      </c>
      <c r="AE26" s="114" t="s">
        <v>262</v>
      </c>
      <c r="AF26" s="203">
        <v>3</v>
      </c>
      <c r="AG26" s="203">
        <v>2</v>
      </c>
      <c r="AH26" s="203">
        <v>5</v>
      </c>
      <c r="AI26" s="114" t="s">
        <v>262</v>
      </c>
      <c r="AJ26" s="114" t="s">
        <v>262</v>
      </c>
      <c r="AK26" s="114" t="s">
        <v>262</v>
      </c>
      <c r="AL26" s="114" t="s">
        <v>262</v>
      </c>
      <c r="AM26" s="114" t="s">
        <v>262</v>
      </c>
    </row>
    <row r="27" spans="1:39" ht="60.75" customHeight="1" x14ac:dyDescent="0.25">
      <c r="A27" s="200"/>
      <c r="B27" s="141" t="s">
        <v>531</v>
      </c>
      <c r="C27" s="97"/>
      <c r="D27" s="99">
        <v>2</v>
      </c>
      <c r="E27" s="99"/>
      <c r="F27" s="48">
        <v>2</v>
      </c>
      <c r="G27" s="48">
        <v>10</v>
      </c>
      <c r="H27" s="48">
        <v>2</v>
      </c>
      <c r="I27" s="114" t="s">
        <v>262</v>
      </c>
      <c r="J27" s="114" t="s">
        <v>262</v>
      </c>
      <c r="K27" s="114" t="s">
        <v>262</v>
      </c>
      <c r="L27" s="114" t="s">
        <v>262</v>
      </c>
      <c r="M27" s="114" t="s">
        <v>262</v>
      </c>
      <c r="N27" s="114" t="s">
        <v>262</v>
      </c>
      <c r="O27" s="114" t="s">
        <v>262</v>
      </c>
      <c r="P27" s="114" t="s">
        <v>262</v>
      </c>
      <c r="Q27" s="114" t="s">
        <v>262</v>
      </c>
      <c r="R27" s="114" t="s">
        <v>262</v>
      </c>
      <c r="S27" s="114" t="s">
        <v>262</v>
      </c>
      <c r="T27" s="114" t="s">
        <v>262</v>
      </c>
      <c r="U27" s="114" t="s">
        <v>262</v>
      </c>
      <c r="V27" s="114" t="s">
        <v>262</v>
      </c>
      <c r="W27" s="126">
        <v>2</v>
      </c>
      <c r="X27" s="114" t="s">
        <v>262</v>
      </c>
      <c r="Y27" s="114" t="s">
        <v>262</v>
      </c>
      <c r="Z27" s="114" t="s">
        <v>262</v>
      </c>
      <c r="AA27" s="114" t="s">
        <v>262</v>
      </c>
      <c r="AB27" s="114" t="s">
        <v>262</v>
      </c>
      <c r="AC27" s="114" t="s">
        <v>262</v>
      </c>
      <c r="AD27" s="114" t="s">
        <v>262</v>
      </c>
      <c r="AE27" s="114" t="s">
        <v>262</v>
      </c>
      <c r="AF27" s="203">
        <v>8</v>
      </c>
      <c r="AG27" s="203">
        <v>4</v>
      </c>
      <c r="AH27" s="203">
        <v>10</v>
      </c>
      <c r="AI27" s="114" t="s">
        <v>262</v>
      </c>
      <c r="AJ27" s="114" t="s">
        <v>262</v>
      </c>
      <c r="AK27" s="114" t="s">
        <v>262</v>
      </c>
      <c r="AL27" s="114" t="s">
        <v>262</v>
      </c>
      <c r="AM27" s="114" t="s">
        <v>262</v>
      </c>
    </row>
    <row r="28" spans="1:39" ht="60.75" customHeight="1" x14ac:dyDescent="0.25">
      <c r="A28" s="200">
        <v>14</v>
      </c>
      <c r="B28" s="141" t="s">
        <v>628</v>
      </c>
      <c r="C28" s="97" t="s">
        <v>294</v>
      </c>
      <c r="D28" s="99" t="s">
        <v>408</v>
      </c>
      <c r="E28" s="99" t="s">
        <v>398</v>
      </c>
      <c r="F28" s="48">
        <v>1</v>
      </c>
      <c r="G28" s="48">
        <v>5</v>
      </c>
      <c r="H28" s="48">
        <v>1</v>
      </c>
      <c r="I28" s="114" t="s">
        <v>262</v>
      </c>
      <c r="J28" s="114" t="s">
        <v>262</v>
      </c>
      <c r="K28" s="114" t="s">
        <v>262</v>
      </c>
      <c r="L28" s="114" t="s">
        <v>262</v>
      </c>
      <c r="M28" s="114" t="s">
        <v>262</v>
      </c>
      <c r="N28" s="114" t="s">
        <v>262</v>
      </c>
      <c r="O28" s="114" t="s">
        <v>262</v>
      </c>
      <c r="P28" s="114" t="s">
        <v>262</v>
      </c>
      <c r="Q28" s="114" t="s">
        <v>262</v>
      </c>
      <c r="R28" s="114" t="s">
        <v>262</v>
      </c>
      <c r="S28" s="114" t="s">
        <v>262</v>
      </c>
      <c r="T28" s="114" t="s">
        <v>262</v>
      </c>
      <c r="U28" s="114" t="s">
        <v>262</v>
      </c>
      <c r="V28" s="114" t="s">
        <v>262</v>
      </c>
      <c r="W28" s="126">
        <v>1</v>
      </c>
      <c r="X28" s="114" t="s">
        <v>262</v>
      </c>
      <c r="Y28" s="114" t="s">
        <v>262</v>
      </c>
      <c r="Z28" s="114" t="s">
        <v>262</v>
      </c>
      <c r="AA28" s="114" t="s">
        <v>262</v>
      </c>
      <c r="AB28" s="114" t="s">
        <v>262</v>
      </c>
      <c r="AC28" s="114" t="s">
        <v>262</v>
      </c>
      <c r="AD28" s="114" t="s">
        <v>262</v>
      </c>
      <c r="AE28" s="114" t="s">
        <v>262</v>
      </c>
      <c r="AF28" s="203">
        <v>2</v>
      </c>
      <c r="AG28" s="203">
        <v>2</v>
      </c>
      <c r="AH28" s="203">
        <v>5</v>
      </c>
      <c r="AI28" s="114" t="s">
        <v>262</v>
      </c>
      <c r="AJ28" s="114" t="s">
        <v>262</v>
      </c>
      <c r="AK28" s="114" t="s">
        <v>262</v>
      </c>
      <c r="AL28" s="114" t="s">
        <v>262</v>
      </c>
      <c r="AM28" s="114" t="s">
        <v>262</v>
      </c>
    </row>
    <row r="29" spans="1:39" ht="63" x14ac:dyDescent="0.25">
      <c r="A29" s="200"/>
      <c r="B29" s="141" t="s">
        <v>531</v>
      </c>
      <c r="C29" s="97"/>
      <c r="D29" s="99">
        <v>1</v>
      </c>
      <c r="E29" s="99"/>
      <c r="F29" s="48">
        <v>1</v>
      </c>
      <c r="G29" s="48">
        <v>5</v>
      </c>
      <c r="H29" s="48">
        <v>1</v>
      </c>
      <c r="I29" s="114" t="s">
        <v>262</v>
      </c>
      <c r="J29" s="114" t="s">
        <v>262</v>
      </c>
      <c r="K29" s="114" t="s">
        <v>262</v>
      </c>
      <c r="L29" s="114" t="s">
        <v>262</v>
      </c>
      <c r="M29" s="114" t="s">
        <v>262</v>
      </c>
      <c r="N29" s="114" t="s">
        <v>262</v>
      </c>
      <c r="O29" s="114" t="s">
        <v>262</v>
      </c>
      <c r="P29" s="114" t="s">
        <v>262</v>
      </c>
      <c r="Q29" s="114" t="s">
        <v>262</v>
      </c>
      <c r="R29" s="114" t="s">
        <v>262</v>
      </c>
      <c r="S29" s="114" t="s">
        <v>262</v>
      </c>
      <c r="T29" s="114" t="s">
        <v>262</v>
      </c>
      <c r="U29" s="114" t="s">
        <v>262</v>
      </c>
      <c r="V29" s="114" t="s">
        <v>262</v>
      </c>
      <c r="W29" s="126">
        <v>1</v>
      </c>
      <c r="X29" s="114" t="s">
        <v>262</v>
      </c>
      <c r="Y29" s="114" t="s">
        <v>262</v>
      </c>
      <c r="Z29" s="114" t="s">
        <v>262</v>
      </c>
      <c r="AA29" s="114" t="s">
        <v>262</v>
      </c>
      <c r="AB29" s="114" t="s">
        <v>262</v>
      </c>
      <c r="AC29" s="114" t="s">
        <v>262</v>
      </c>
      <c r="AD29" s="114" t="s">
        <v>262</v>
      </c>
      <c r="AE29" s="114" t="s">
        <v>262</v>
      </c>
      <c r="AF29" s="203">
        <v>2</v>
      </c>
      <c r="AG29" s="203">
        <v>2</v>
      </c>
      <c r="AH29" s="203">
        <v>5</v>
      </c>
      <c r="AI29" s="114" t="s">
        <v>262</v>
      </c>
      <c r="AJ29" s="114" t="s">
        <v>262</v>
      </c>
      <c r="AK29" s="114" t="s">
        <v>262</v>
      </c>
      <c r="AL29" s="114" t="s">
        <v>262</v>
      </c>
      <c r="AM29" s="114" t="s">
        <v>262</v>
      </c>
    </row>
    <row r="30" spans="1:39" ht="56.25" x14ac:dyDescent="0.25">
      <c r="A30" s="124">
        <v>15</v>
      </c>
      <c r="B30" s="141" t="s">
        <v>242</v>
      </c>
      <c r="C30" s="97" t="s">
        <v>299</v>
      </c>
      <c r="D30" s="99" t="s">
        <v>409</v>
      </c>
      <c r="E30" s="99" t="s">
        <v>398</v>
      </c>
      <c r="F30" s="48">
        <v>1</v>
      </c>
      <c r="G30" s="48">
        <v>5</v>
      </c>
      <c r="H30" s="48">
        <v>1</v>
      </c>
      <c r="I30" s="114" t="s">
        <v>262</v>
      </c>
      <c r="J30" s="114" t="s">
        <v>262</v>
      </c>
      <c r="K30" s="114" t="s">
        <v>262</v>
      </c>
      <c r="L30" s="114" t="s">
        <v>262</v>
      </c>
      <c r="M30" s="114" t="s">
        <v>262</v>
      </c>
      <c r="N30" s="114" t="s">
        <v>262</v>
      </c>
      <c r="O30" s="114">
        <v>1</v>
      </c>
      <c r="P30" s="114" t="s">
        <v>262</v>
      </c>
      <c r="Q30" s="114" t="s">
        <v>262</v>
      </c>
      <c r="R30" s="114" t="s">
        <v>262</v>
      </c>
      <c r="S30" s="114" t="s">
        <v>262</v>
      </c>
      <c r="T30" s="114" t="s">
        <v>262</v>
      </c>
      <c r="U30" s="114" t="s">
        <v>262</v>
      </c>
      <c r="V30" s="114" t="s">
        <v>262</v>
      </c>
      <c r="W30" s="126">
        <v>1</v>
      </c>
      <c r="X30" s="114" t="s">
        <v>262</v>
      </c>
      <c r="Y30" s="114" t="s">
        <v>262</v>
      </c>
      <c r="Z30" s="114" t="s">
        <v>262</v>
      </c>
      <c r="AA30" s="114" t="s">
        <v>262</v>
      </c>
      <c r="AB30" s="114" t="s">
        <v>262</v>
      </c>
      <c r="AC30" s="114" t="s">
        <v>262</v>
      </c>
      <c r="AD30" s="114" t="s">
        <v>262</v>
      </c>
      <c r="AE30" s="114" t="s">
        <v>262</v>
      </c>
      <c r="AF30" s="114">
        <v>2</v>
      </c>
      <c r="AG30" s="114">
        <v>1</v>
      </c>
      <c r="AH30" s="114">
        <v>5</v>
      </c>
      <c r="AI30" s="114" t="s">
        <v>262</v>
      </c>
      <c r="AJ30" s="114" t="s">
        <v>262</v>
      </c>
      <c r="AK30" s="114" t="s">
        <v>262</v>
      </c>
      <c r="AL30" s="114" t="s">
        <v>262</v>
      </c>
      <c r="AM30" s="114" t="s">
        <v>262</v>
      </c>
    </row>
    <row r="31" spans="1:39" ht="70.5" customHeight="1" x14ac:dyDescent="0.25">
      <c r="A31" s="200"/>
      <c r="B31" s="141" t="s">
        <v>531</v>
      </c>
      <c r="C31" s="97"/>
      <c r="D31" s="99">
        <v>1</v>
      </c>
      <c r="E31" s="99"/>
      <c r="F31" s="48">
        <v>1</v>
      </c>
      <c r="G31" s="48">
        <v>5</v>
      </c>
      <c r="H31" s="48">
        <v>1</v>
      </c>
      <c r="I31" s="114" t="s">
        <v>262</v>
      </c>
      <c r="J31" s="114" t="s">
        <v>262</v>
      </c>
      <c r="K31" s="114" t="s">
        <v>262</v>
      </c>
      <c r="L31" s="114" t="s">
        <v>262</v>
      </c>
      <c r="M31" s="114" t="s">
        <v>262</v>
      </c>
      <c r="N31" s="114" t="s">
        <v>262</v>
      </c>
      <c r="O31" s="114">
        <v>1</v>
      </c>
      <c r="P31" s="114" t="s">
        <v>262</v>
      </c>
      <c r="Q31" s="114" t="s">
        <v>262</v>
      </c>
      <c r="R31" s="114" t="s">
        <v>262</v>
      </c>
      <c r="S31" s="114" t="s">
        <v>262</v>
      </c>
      <c r="T31" s="114" t="s">
        <v>262</v>
      </c>
      <c r="U31" s="114" t="s">
        <v>262</v>
      </c>
      <c r="V31" s="114" t="s">
        <v>262</v>
      </c>
      <c r="W31" s="126">
        <v>1</v>
      </c>
      <c r="X31" s="114" t="s">
        <v>262</v>
      </c>
      <c r="Y31" s="114" t="s">
        <v>262</v>
      </c>
      <c r="Z31" s="114" t="s">
        <v>262</v>
      </c>
      <c r="AA31" s="114" t="s">
        <v>262</v>
      </c>
      <c r="AB31" s="114" t="s">
        <v>262</v>
      </c>
      <c r="AC31" s="114" t="s">
        <v>262</v>
      </c>
      <c r="AD31" s="114" t="s">
        <v>262</v>
      </c>
      <c r="AE31" s="114" t="s">
        <v>262</v>
      </c>
      <c r="AF31" s="114">
        <v>2</v>
      </c>
      <c r="AG31" s="114">
        <v>1</v>
      </c>
      <c r="AH31" s="114">
        <v>5</v>
      </c>
      <c r="AI31" s="114" t="s">
        <v>262</v>
      </c>
      <c r="AJ31" s="114" t="s">
        <v>262</v>
      </c>
      <c r="AK31" s="114" t="s">
        <v>262</v>
      </c>
      <c r="AL31" s="114" t="s">
        <v>262</v>
      </c>
      <c r="AM31" s="114" t="s">
        <v>262</v>
      </c>
    </row>
    <row r="32" spans="1:39" ht="70.5" customHeight="1" x14ac:dyDescent="0.25">
      <c r="A32" s="200">
        <v>16</v>
      </c>
      <c r="B32" s="141" t="s">
        <v>605</v>
      </c>
      <c r="C32" s="97" t="s">
        <v>297</v>
      </c>
      <c r="D32" s="99" t="s">
        <v>405</v>
      </c>
      <c r="E32" s="99" t="s">
        <v>398</v>
      </c>
      <c r="F32" s="48">
        <v>1</v>
      </c>
      <c r="G32" s="48">
        <v>5</v>
      </c>
      <c r="H32" s="48">
        <v>1</v>
      </c>
      <c r="I32" s="114" t="s">
        <v>262</v>
      </c>
      <c r="J32" s="114" t="s">
        <v>262</v>
      </c>
      <c r="K32" s="114" t="s">
        <v>262</v>
      </c>
      <c r="L32" s="114" t="s">
        <v>262</v>
      </c>
      <c r="M32" s="114" t="s">
        <v>262</v>
      </c>
      <c r="N32" s="114" t="s">
        <v>262</v>
      </c>
      <c r="O32" s="114" t="s">
        <v>262</v>
      </c>
      <c r="P32" s="114" t="s">
        <v>262</v>
      </c>
      <c r="Q32" s="114" t="s">
        <v>262</v>
      </c>
      <c r="R32" s="114" t="s">
        <v>262</v>
      </c>
      <c r="S32" s="114" t="s">
        <v>262</v>
      </c>
      <c r="T32" s="114" t="s">
        <v>262</v>
      </c>
      <c r="U32" s="114" t="s">
        <v>262</v>
      </c>
      <c r="V32" s="114" t="s">
        <v>262</v>
      </c>
      <c r="W32" s="126">
        <v>1</v>
      </c>
      <c r="X32" s="114" t="s">
        <v>262</v>
      </c>
      <c r="Y32" s="114" t="s">
        <v>262</v>
      </c>
      <c r="Z32" s="114" t="s">
        <v>262</v>
      </c>
      <c r="AA32" s="114" t="s">
        <v>262</v>
      </c>
      <c r="AB32" s="114" t="s">
        <v>262</v>
      </c>
      <c r="AC32" s="114" t="s">
        <v>262</v>
      </c>
      <c r="AD32" s="114" t="s">
        <v>262</v>
      </c>
      <c r="AE32" s="114" t="s">
        <v>262</v>
      </c>
      <c r="AF32" s="114">
        <v>3</v>
      </c>
      <c r="AG32" s="114">
        <v>1</v>
      </c>
      <c r="AH32" s="114">
        <v>5</v>
      </c>
      <c r="AI32" s="114" t="s">
        <v>262</v>
      </c>
      <c r="AJ32" s="114" t="s">
        <v>262</v>
      </c>
      <c r="AK32" s="114" t="s">
        <v>262</v>
      </c>
      <c r="AL32" s="114" t="s">
        <v>262</v>
      </c>
      <c r="AM32" s="114" t="s">
        <v>262</v>
      </c>
    </row>
    <row r="33" spans="1:39" ht="70.5" customHeight="1" x14ac:dyDescent="0.25">
      <c r="A33" s="200">
        <v>17</v>
      </c>
      <c r="B33" s="141" t="s">
        <v>605</v>
      </c>
      <c r="C33" s="97" t="s">
        <v>331</v>
      </c>
      <c r="D33" s="99" t="s">
        <v>428</v>
      </c>
      <c r="E33" s="99" t="s">
        <v>398</v>
      </c>
      <c r="F33" s="48">
        <v>1</v>
      </c>
      <c r="G33" s="48">
        <v>5</v>
      </c>
      <c r="H33" s="48">
        <v>1</v>
      </c>
      <c r="I33" s="114" t="s">
        <v>262</v>
      </c>
      <c r="J33" s="114" t="s">
        <v>262</v>
      </c>
      <c r="K33" s="114" t="s">
        <v>262</v>
      </c>
      <c r="L33" s="114" t="s">
        <v>262</v>
      </c>
      <c r="M33" s="114" t="s">
        <v>262</v>
      </c>
      <c r="N33" s="114" t="s">
        <v>262</v>
      </c>
      <c r="O33" s="114" t="s">
        <v>262</v>
      </c>
      <c r="P33" s="114" t="s">
        <v>262</v>
      </c>
      <c r="Q33" s="114" t="s">
        <v>262</v>
      </c>
      <c r="R33" s="114" t="s">
        <v>262</v>
      </c>
      <c r="S33" s="114" t="s">
        <v>262</v>
      </c>
      <c r="T33" s="114" t="s">
        <v>262</v>
      </c>
      <c r="U33" s="114" t="s">
        <v>262</v>
      </c>
      <c r="V33" s="114" t="s">
        <v>262</v>
      </c>
      <c r="W33" s="126">
        <v>1</v>
      </c>
      <c r="X33" s="114" t="s">
        <v>262</v>
      </c>
      <c r="Y33" s="114" t="s">
        <v>262</v>
      </c>
      <c r="Z33" s="114" t="s">
        <v>262</v>
      </c>
      <c r="AA33" s="114" t="s">
        <v>262</v>
      </c>
      <c r="AB33" s="114" t="s">
        <v>262</v>
      </c>
      <c r="AC33" s="114" t="s">
        <v>262</v>
      </c>
      <c r="AD33" s="114" t="s">
        <v>262</v>
      </c>
      <c r="AE33" s="114" t="s">
        <v>262</v>
      </c>
      <c r="AF33" s="114">
        <v>2</v>
      </c>
      <c r="AG33" s="114">
        <v>1</v>
      </c>
      <c r="AH33" s="114">
        <v>5</v>
      </c>
      <c r="AI33" s="114" t="s">
        <v>262</v>
      </c>
      <c r="AJ33" s="114" t="s">
        <v>262</v>
      </c>
      <c r="AK33" s="114" t="s">
        <v>262</v>
      </c>
      <c r="AL33" s="114" t="s">
        <v>262</v>
      </c>
      <c r="AM33" s="114" t="s">
        <v>262</v>
      </c>
    </row>
    <row r="34" spans="1:39" ht="70.5" customHeight="1" x14ac:dyDescent="0.25">
      <c r="A34" s="200"/>
      <c r="B34" s="141" t="s">
        <v>531</v>
      </c>
      <c r="C34" s="97"/>
      <c r="D34" s="99">
        <v>2</v>
      </c>
      <c r="E34" s="99"/>
      <c r="F34" s="48">
        <v>2</v>
      </c>
      <c r="G34" s="48">
        <v>10</v>
      </c>
      <c r="H34" s="48">
        <v>2</v>
      </c>
      <c r="I34" s="114" t="s">
        <v>262</v>
      </c>
      <c r="J34" s="114" t="s">
        <v>262</v>
      </c>
      <c r="K34" s="114" t="s">
        <v>262</v>
      </c>
      <c r="L34" s="114" t="s">
        <v>262</v>
      </c>
      <c r="M34" s="114" t="s">
        <v>262</v>
      </c>
      <c r="N34" s="114" t="s">
        <v>262</v>
      </c>
      <c r="O34" s="114" t="s">
        <v>262</v>
      </c>
      <c r="P34" s="114" t="s">
        <v>262</v>
      </c>
      <c r="Q34" s="114" t="s">
        <v>262</v>
      </c>
      <c r="R34" s="114" t="s">
        <v>262</v>
      </c>
      <c r="S34" s="114" t="s">
        <v>262</v>
      </c>
      <c r="T34" s="114" t="s">
        <v>262</v>
      </c>
      <c r="U34" s="114" t="s">
        <v>262</v>
      </c>
      <c r="V34" s="114" t="s">
        <v>262</v>
      </c>
      <c r="W34" s="126">
        <v>2</v>
      </c>
      <c r="X34" s="114" t="s">
        <v>262</v>
      </c>
      <c r="Y34" s="114" t="s">
        <v>262</v>
      </c>
      <c r="Z34" s="114" t="s">
        <v>262</v>
      </c>
      <c r="AA34" s="114" t="s">
        <v>262</v>
      </c>
      <c r="AB34" s="114" t="s">
        <v>262</v>
      </c>
      <c r="AC34" s="114" t="s">
        <v>262</v>
      </c>
      <c r="AD34" s="114" t="s">
        <v>262</v>
      </c>
      <c r="AE34" s="114" t="s">
        <v>262</v>
      </c>
      <c r="AF34" s="114">
        <v>5</v>
      </c>
      <c r="AG34" s="114">
        <v>2</v>
      </c>
      <c r="AH34" s="114">
        <v>10</v>
      </c>
      <c r="AI34" s="114" t="s">
        <v>262</v>
      </c>
      <c r="AJ34" s="114" t="s">
        <v>262</v>
      </c>
      <c r="AK34" s="114" t="s">
        <v>262</v>
      </c>
      <c r="AL34" s="114" t="s">
        <v>262</v>
      </c>
      <c r="AM34" s="114" t="s">
        <v>262</v>
      </c>
    </row>
    <row r="35" spans="1:39" ht="56.25" x14ac:dyDescent="0.25">
      <c r="A35" s="124">
        <v>18</v>
      </c>
      <c r="B35" s="141" t="s">
        <v>243</v>
      </c>
      <c r="C35" s="97" t="s">
        <v>303</v>
      </c>
      <c r="D35" s="99" t="s">
        <v>410</v>
      </c>
      <c r="E35" s="99" t="s">
        <v>398</v>
      </c>
      <c r="F35" s="48">
        <v>1</v>
      </c>
      <c r="G35" s="48">
        <v>5</v>
      </c>
      <c r="H35" s="48">
        <v>1</v>
      </c>
      <c r="I35" s="114" t="s">
        <v>262</v>
      </c>
      <c r="J35" s="114" t="s">
        <v>262</v>
      </c>
      <c r="K35" s="114" t="s">
        <v>262</v>
      </c>
      <c r="L35" s="114" t="s">
        <v>262</v>
      </c>
      <c r="M35" s="114" t="s">
        <v>262</v>
      </c>
      <c r="N35" s="114" t="s">
        <v>262</v>
      </c>
      <c r="O35" s="114" t="s">
        <v>262</v>
      </c>
      <c r="P35" s="114" t="s">
        <v>262</v>
      </c>
      <c r="Q35" s="114" t="s">
        <v>262</v>
      </c>
      <c r="R35" s="114" t="s">
        <v>262</v>
      </c>
      <c r="S35" s="114" t="s">
        <v>262</v>
      </c>
      <c r="T35" s="114" t="s">
        <v>262</v>
      </c>
      <c r="U35" s="114" t="s">
        <v>262</v>
      </c>
      <c r="V35" s="114" t="s">
        <v>262</v>
      </c>
      <c r="W35" s="126">
        <v>1</v>
      </c>
      <c r="X35" s="114" t="s">
        <v>262</v>
      </c>
      <c r="Y35" s="114" t="s">
        <v>262</v>
      </c>
      <c r="Z35" s="114" t="s">
        <v>262</v>
      </c>
      <c r="AA35" s="114" t="s">
        <v>262</v>
      </c>
      <c r="AB35" s="114" t="s">
        <v>262</v>
      </c>
      <c r="AC35" s="114" t="s">
        <v>262</v>
      </c>
      <c r="AD35" s="114" t="s">
        <v>262</v>
      </c>
      <c r="AE35" s="114" t="s">
        <v>262</v>
      </c>
      <c r="AF35" s="114">
        <v>3</v>
      </c>
      <c r="AG35" s="114">
        <v>2</v>
      </c>
      <c r="AH35" s="114">
        <v>5</v>
      </c>
      <c r="AI35" s="114" t="s">
        <v>262</v>
      </c>
      <c r="AJ35" s="114" t="s">
        <v>262</v>
      </c>
      <c r="AK35" s="114" t="s">
        <v>262</v>
      </c>
      <c r="AL35" s="114" t="s">
        <v>262</v>
      </c>
      <c r="AM35" s="114" t="s">
        <v>262</v>
      </c>
    </row>
    <row r="36" spans="1:39" ht="62.25" customHeight="1" x14ac:dyDescent="0.25">
      <c r="A36" s="200"/>
      <c r="B36" s="141" t="s">
        <v>531</v>
      </c>
      <c r="C36" s="97"/>
      <c r="D36" s="99">
        <v>1</v>
      </c>
      <c r="E36" s="99"/>
      <c r="F36" s="48">
        <v>1</v>
      </c>
      <c r="G36" s="48">
        <v>5</v>
      </c>
      <c r="H36" s="48">
        <v>1</v>
      </c>
      <c r="I36" s="114" t="s">
        <v>262</v>
      </c>
      <c r="J36" s="114" t="s">
        <v>262</v>
      </c>
      <c r="K36" s="114" t="s">
        <v>262</v>
      </c>
      <c r="L36" s="114" t="s">
        <v>262</v>
      </c>
      <c r="M36" s="114" t="s">
        <v>262</v>
      </c>
      <c r="N36" s="114" t="s">
        <v>262</v>
      </c>
      <c r="O36" s="114" t="s">
        <v>262</v>
      </c>
      <c r="P36" s="114" t="s">
        <v>262</v>
      </c>
      <c r="Q36" s="114" t="s">
        <v>262</v>
      </c>
      <c r="R36" s="114" t="s">
        <v>262</v>
      </c>
      <c r="S36" s="114" t="s">
        <v>262</v>
      </c>
      <c r="T36" s="114" t="s">
        <v>262</v>
      </c>
      <c r="U36" s="114" t="s">
        <v>262</v>
      </c>
      <c r="V36" s="114" t="s">
        <v>262</v>
      </c>
      <c r="W36" s="126">
        <v>1</v>
      </c>
      <c r="X36" s="114" t="s">
        <v>262</v>
      </c>
      <c r="Y36" s="114" t="s">
        <v>262</v>
      </c>
      <c r="Z36" s="114" t="s">
        <v>262</v>
      </c>
      <c r="AA36" s="114" t="s">
        <v>262</v>
      </c>
      <c r="AB36" s="114" t="s">
        <v>262</v>
      </c>
      <c r="AC36" s="114" t="s">
        <v>262</v>
      </c>
      <c r="AD36" s="114" t="s">
        <v>262</v>
      </c>
      <c r="AE36" s="114" t="s">
        <v>262</v>
      </c>
      <c r="AF36" s="114">
        <v>3</v>
      </c>
      <c r="AG36" s="114">
        <v>2</v>
      </c>
      <c r="AH36" s="114">
        <v>5</v>
      </c>
      <c r="AI36" s="114"/>
      <c r="AJ36" s="114"/>
      <c r="AK36" s="114"/>
      <c r="AL36" s="114"/>
      <c r="AM36" s="114"/>
    </row>
    <row r="37" spans="1:39" ht="56.25" x14ac:dyDescent="0.25">
      <c r="A37" s="124">
        <v>19</v>
      </c>
      <c r="B37" s="141" t="s">
        <v>245</v>
      </c>
      <c r="C37" s="97" t="s">
        <v>305</v>
      </c>
      <c r="D37" s="99" t="s">
        <v>411</v>
      </c>
      <c r="E37" s="99" t="s">
        <v>398</v>
      </c>
      <c r="F37" s="48">
        <v>1</v>
      </c>
      <c r="G37" s="48">
        <v>6</v>
      </c>
      <c r="H37" s="48">
        <v>2</v>
      </c>
      <c r="I37" s="114" t="s">
        <v>262</v>
      </c>
      <c r="J37" s="114" t="s">
        <v>262</v>
      </c>
      <c r="K37" s="114" t="s">
        <v>262</v>
      </c>
      <c r="L37" s="114" t="s">
        <v>262</v>
      </c>
      <c r="M37" s="114" t="s">
        <v>262</v>
      </c>
      <c r="N37" s="114" t="s">
        <v>262</v>
      </c>
      <c r="O37" s="114" t="s">
        <v>262</v>
      </c>
      <c r="P37" s="114" t="s">
        <v>262</v>
      </c>
      <c r="Q37" s="114" t="s">
        <v>262</v>
      </c>
      <c r="R37" s="114" t="s">
        <v>262</v>
      </c>
      <c r="S37" s="114" t="s">
        <v>262</v>
      </c>
      <c r="T37" s="114" t="s">
        <v>262</v>
      </c>
      <c r="U37" s="114" t="s">
        <v>262</v>
      </c>
      <c r="V37" s="114" t="s">
        <v>262</v>
      </c>
      <c r="W37" s="126">
        <v>2</v>
      </c>
      <c r="X37" s="114" t="s">
        <v>262</v>
      </c>
      <c r="Y37" s="114" t="s">
        <v>262</v>
      </c>
      <c r="Z37" s="114" t="s">
        <v>262</v>
      </c>
      <c r="AA37" s="114" t="s">
        <v>262</v>
      </c>
      <c r="AB37" s="114" t="s">
        <v>262</v>
      </c>
      <c r="AC37" s="114" t="s">
        <v>262</v>
      </c>
      <c r="AD37" s="114" t="s">
        <v>262</v>
      </c>
      <c r="AE37" s="114">
        <v>3</v>
      </c>
      <c r="AF37" s="114">
        <v>5</v>
      </c>
      <c r="AG37" s="114">
        <v>3</v>
      </c>
      <c r="AH37" s="114">
        <v>5</v>
      </c>
      <c r="AI37" s="114" t="s">
        <v>262</v>
      </c>
      <c r="AJ37" s="114" t="s">
        <v>262</v>
      </c>
      <c r="AK37" s="114" t="s">
        <v>262</v>
      </c>
      <c r="AL37" s="114" t="s">
        <v>262</v>
      </c>
      <c r="AM37" s="114" t="s">
        <v>262</v>
      </c>
    </row>
    <row r="38" spans="1:39" ht="63" x14ac:dyDescent="0.25">
      <c r="A38" s="200"/>
      <c r="B38" s="141" t="s">
        <v>531</v>
      </c>
      <c r="C38" s="97"/>
      <c r="D38" s="99">
        <v>1</v>
      </c>
      <c r="E38" s="99"/>
      <c r="F38" s="48">
        <v>1</v>
      </c>
      <c r="G38" s="48">
        <v>6</v>
      </c>
      <c r="H38" s="48">
        <v>2</v>
      </c>
      <c r="I38" s="114" t="s">
        <v>262</v>
      </c>
      <c r="J38" s="114" t="s">
        <v>262</v>
      </c>
      <c r="K38" s="114" t="s">
        <v>262</v>
      </c>
      <c r="L38" s="114" t="s">
        <v>262</v>
      </c>
      <c r="M38" s="114" t="s">
        <v>262</v>
      </c>
      <c r="N38" s="114" t="s">
        <v>262</v>
      </c>
      <c r="O38" s="114" t="s">
        <v>262</v>
      </c>
      <c r="P38" s="114" t="s">
        <v>262</v>
      </c>
      <c r="Q38" s="114" t="s">
        <v>262</v>
      </c>
      <c r="R38" s="114" t="s">
        <v>262</v>
      </c>
      <c r="S38" s="114" t="s">
        <v>262</v>
      </c>
      <c r="T38" s="114" t="s">
        <v>262</v>
      </c>
      <c r="U38" s="114" t="s">
        <v>262</v>
      </c>
      <c r="V38" s="114" t="s">
        <v>262</v>
      </c>
      <c r="W38" s="126">
        <v>2</v>
      </c>
      <c r="X38" s="114" t="s">
        <v>262</v>
      </c>
      <c r="Y38" s="114" t="s">
        <v>262</v>
      </c>
      <c r="Z38" s="114" t="s">
        <v>262</v>
      </c>
      <c r="AA38" s="114" t="s">
        <v>262</v>
      </c>
      <c r="AB38" s="114" t="s">
        <v>262</v>
      </c>
      <c r="AC38" s="114" t="s">
        <v>262</v>
      </c>
      <c r="AD38" s="114" t="s">
        <v>262</v>
      </c>
      <c r="AE38" s="114">
        <v>3</v>
      </c>
      <c r="AF38" s="114"/>
      <c r="AG38" s="114"/>
      <c r="AH38" s="114">
        <v>5</v>
      </c>
      <c r="AI38" s="114" t="s">
        <v>262</v>
      </c>
      <c r="AJ38" s="114" t="s">
        <v>262</v>
      </c>
      <c r="AK38" s="114" t="s">
        <v>262</v>
      </c>
      <c r="AL38" s="114" t="s">
        <v>262</v>
      </c>
      <c r="AM38" s="114" t="s">
        <v>262</v>
      </c>
    </row>
    <row r="39" spans="1:39" ht="56.25" x14ac:dyDescent="0.25">
      <c r="A39" s="165">
        <v>20</v>
      </c>
      <c r="B39" s="141" t="s">
        <v>608</v>
      </c>
      <c r="C39" s="97" t="s">
        <v>334</v>
      </c>
      <c r="D39" s="99" t="s">
        <v>429</v>
      </c>
      <c r="E39" s="99" t="s">
        <v>398</v>
      </c>
      <c r="F39" s="48">
        <v>1</v>
      </c>
      <c r="G39" s="48">
        <v>3</v>
      </c>
      <c r="H39" s="48">
        <v>1</v>
      </c>
      <c r="I39" s="114" t="s">
        <v>262</v>
      </c>
      <c r="J39" s="114" t="s">
        <v>262</v>
      </c>
      <c r="K39" s="114" t="s">
        <v>262</v>
      </c>
      <c r="L39" s="114" t="s">
        <v>262</v>
      </c>
      <c r="M39" s="114" t="s">
        <v>262</v>
      </c>
      <c r="N39" s="114" t="s">
        <v>262</v>
      </c>
      <c r="O39" s="114" t="s">
        <v>262</v>
      </c>
      <c r="P39" s="114" t="s">
        <v>262</v>
      </c>
      <c r="Q39" s="114" t="s">
        <v>262</v>
      </c>
      <c r="R39" s="114" t="s">
        <v>262</v>
      </c>
      <c r="S39" s="114" t="s">
        <v>262</v>
      </c>
      <c r="T39" s="114" t="s">
        <v>262</v>
      </c>
      <c r="U39" s="114" t="s">
        <v>262</v>
      </c>
      <c r="V39" s="114" t="s">
        <v>262</v>
      </c>
      <c r="W39" s="126">
        <v>1</v>
      </c>
      <c r="X39" s="114" t="s">
        <v>262</v>
      </c>
      <c r="Y39" s="114" t="s">
        <v>262</v>
      </c>
      <c r="Z39" s="114" t="s">
        <v>262</v>
      </c>
      <c r="AA39" s="114" t="s">
        <v>262</v>
      </c>
      <c r="AB39" s="114">
        <v>1</v>
      </c>
      <c r="AC39" s="114" t="s">
        <v>262</v>
      </c>
      <c r="AD39" s="114" t="s">
        <v>262</v>
      </c>
      <c r="AE39" s="114">
        <v>2</v>
      </c>
      <c r="AF39" s="114">
        <v>5</v>
      </c>
      <c r="AG39" s="114">
        <v>3</v>
      </c>
      <c r="AH39" s="114">
        <v>5</v>
      </c>
      <c r="AI39" s="114" t="s">
        <v>262</v>
      </c>
      <c r="AJ39" s="114" t="s">
        <v>262</v>
      </c>
      <c r="AK39" s="114" t="s">
        <v>262</v>
      </c>
      <c r="AL39" s="114" t="s">
        <v>262</v>
      </c>
      <c r="AM39" s="114" t="s">
        <v>262</v>
      </c>
    </row>
    <row r="40" spans="1:39" ht="63" x14ac:dyDescent="0.25">
      <c r="A40" s="200"/>
      <c r="B40" s="141" t="s">
        <v>531</v>
      </c>
      <c r="C40" s="97"/>
      <c r="D40" s="99">
        <v>1</v>
      </c>
      <c r="E40" s="99"/>
      <c r="F40" s="48">
        <v>1</v>
      </c>
      <c r="G40" s="48">
        <v>3</v>
      </c>
      <c r="H40" s="48">
        <v>1</v>
      </c>
      <c r="I40" s="114" t="s">
        <v>262</v>
      </c>
      <c r="J40" s="114" t="s">
        <v>262</v>
      </c>
      <c r="K40" s="114" t="s">
        <v>262</v>
      </c>
      <c r="L40" s="114" t="s">
        <v>262</v>
      </c>
      <c r="M40" s="114" t="s">
        <v>262</v>
      </c>
      <c r="N40" s="114" t="s">
        <v>262</v>
      </c>
      <c r="O40" s="114" t="s">
        <v>262</v>
      </c>
      <c r="P40" s="114" t="s">
        <v>262</v>
      </c>
      <c r="Q40" s="114" t="s">
        <v>262</v>
      </c>
      <c r="R40" s="114" t="s">
        <v>262</v>
      </c>
      <c r="S40" s="114" t="s">
        <v>262</v>
      </c>
      <c r="T40" s="114" t="s">
        <v>262</v>
      </c>
      <c r="U40" s="114" t="s">
        <v>262</v>
      </c>
      <c r="V40" s="114" t="s">
        <v>262</v>
      </c>
      <c r="W40" s="126">
        <v>1</v>
      </c>
      <c r="X40" s="114" t="s">
        <v>262</v>
      </c>
      <c r="Y40" s="114" t="s">
        <v>262</v>
      </c>
      <c r="Z40" s="114" t="s">
        <v>262</v>
      </c>
      <c r="AA40" s="114" t="s">
        <v>262</v>
      </c>
      <c r="AB40" s="114">
        <v>1</v>
      </c>
      <c r="AC40" s="114" t="s">
        <v>262</v>
      </c>
      <c r="AD40" s="114" t="s">
        <v>262</v>
      </c>
      <c r="AE40" s="114">
        <v>2</v>
      </c>
      <c r="AF40" s="114">
        <v>5</v>
      </c>
      <c r="AG40" s="114">
        <v>3</v>
      </c>
      <c r="AH40" s="114">
        <v>5</v>
      </c>
      <c r="AI40" s="114" t="s">
        <v>262</v>
      </c>
      <c r="AJ40" s="114" t="s">
        <v>262</v>
      </c>
      <c r="AK40" s="114" t="s">
        <v>262</v>
      </c>
      <c r="AL40" s="114" t="s">
        <v>262</v>
      </c>
      <c r="AM40" s="114" t="s">
        <v>262</v>
      </c>
    </row>
    <row r="41" spans="1:39" ht="56.25" x14ac:dyDescent="0.25">
      <c r="A41" s="124">
        <v>21</v>
      </c>
      <c r="B41" s="141" t="s">
        <v>247</v>
      </c>
      <c r="C41" s="97" t="s">
        <v>412</v>
      </c>
      <c r="D41" s="99" t="s">
        <v>413</v>
      </c>
      <c r="E41" s="99" t="s">
        <v>398</v>
      </c>
      <c r="F41" s="48">
        <v>1</v>
      </c>
      <c r="G41" s="48">
        <v>5</v>
      </c>
      <c r="H41" s="48">
        <v>1</v>
      </c>
      <c r="I41" s="114" t="s">
        <v>262</v>
      </c>
      <c r="J41" s="114" t="s">
        <v>262</v>
      </c>
      <c r="K41" s="114" t="s">
        <v>262</v>
      </c>
      <c r="L41" s="114" t="s">
        <v>262</v>
      </c>
      <c r="M41" s="114" t="s">
        <v>262</v>
      </c>
      <c r="N41" s="114" t="s">
        <v>262</v>
      </c>
      <c r="O41" s="114" t="s">
        <v>262</v>
      </c>
      <c r="P41" s="114" t="s">
        <v>262</v>
      </c>
      <c r="Q41" s="114" t="s">
        <v>262</v>
      </c>
      <c r="R41" s="114" t="s">
        <v>262</v>
      </c>
      <c r="S41" s="114" t="s">
        <v>262</v>
      </c>
      <c r="T41" s="114" t="s">
        <v>262</v>
      </c>
      <c r="U41" s="114" t="s">
        <v>262</v>
      </c>
      <c r="V41" s="114" t="s">
        <v>262</v>
      </c>
      <c r="W41" s="126">
        <v>1</v>
      </c>
      <c r="X41" s="114" t="s">
        <v>262</v>
      </c>
      <c r="Y41" s="114" t="s">
        <v>262</v>
      </c>
      <c r="Z41" s="114" t="s">
        <v>262</v>
      </c>
      <c r="AA41" s="114" t="s">
        <v>262</v>
      </c>
      <c r="AB41" s="114" t="s">
        <v>262</v>
      </c>
      <c r="AC41" s="114" t="s">
        <v>262</v>
      </c>
      <c r="AD41" s="114" t="s">
        <v>262</v>
      </c>
      <c r="AE41" s="114" t="s">
        <v>262</v>
      </c>
      <c r="AF41" s="114">
        <v>6</v>
      </c>
      <c r="AG41" s="114">
        <v>5</v>
      </c>
      <c r="AH41" s="114">
        <v>5</v>
      </c>
      <c r="AI41" s="114" t="s">
        <v>262</v>
      </c>
      <c r="AJ41" s="114" t="s">
        <v>262</v>
      </c>
      <c r="AK41" s="114" t="s">
        <v>262</v>
      </c>
      <c r="AL41" s="114" t="s">
        <v>262</v>
      </c>
      <c r="AM41" s="114" t="s">
        <v>262</v>
      </c>
    </row>
    <row r="42" spans="1:39" ht="56.25" x14ac:dyDescent="0.25">
      <c r="A42" s="124">
        <v>22</v>
      </c>
      <c r="B42" s="141" t="s">
        <v>247</v>
      </c>
      <c r="C42" s="97" t="s">
        <v>307</v>
      </c>
      <c r="D42" s="99" t="s">
        <v>414</v>
      </c>
      <c r="E42" s="99" t="s">
        <v>398</v>
      </c>
      <c r="F42" s="48">
        <v>1</v>
      </c>
      <c r="G42" s="48">
        <v>5</v>
      </c>
      <c r="H42" s="48">
        <v>1</v>
      </c>
      <c r="I42" s="114" t="s">
        <v>262</v>
      </c>
      <c r="J42" s="114" t="s">
        <v>262</v>
      </c>
      <c r="K42" s="114" t="s">
        <v>262</v>
      </c>
      <c r="L42" s="114" t="s">
        <v>262</v>
      </c>
      <c r="M42" s="114" t="s">
        <v>262</v>
      </c>
      <c r="N42" s="114" t="s">
        <v>262</v>
      </c>
      <c r="O42" s="114" t="s">
        <v>262</v>
      </c>
      <c r="P42" s="114" t="s">
        <v>262</v>
      </c>
      <c r="Q42" s="114" t="s">
        <v>262</v>
      </c>
      <c r="R42" s="114" t="s">
        <v>262</v>
      </c>
      <c r="S42" s="114" t="s">
        <v>262</v>
      </c>
      <c r="T42" s="114" t="s">
        <v>262</v>
      </c>
      <c r="U42" s="114" t="s">
        <v>262</v>
      </c>
      <c r="V42" s="114" t="s">
        <v>262</v>
      </c>
      <c r="W42" s="126">
        <v>1</v>
      </c>
      <c r="X42" s="114" t="s">
        <v>262</v>
      </c>
      <c r="Y42" s="114" t="s">
        <v>262</v>
      </c>
      <c r="Z42" s="114" t="s">
        <v>262</v>
      </c>
      <c r="AA42" s="114" t="s">
        <v>262</v>
      </c>
      <c r="AB42" s="114" t="s">
        <v>262</v>
      </c>
      <c r="AC42" s="114" t="s">
        <v>262</v>
      </c>
      <c r="AD42" s="114" t="s">
        <v>262</v>
      </c>
      <c r="AE42" s="114" t="s">
        <v>262</v>
      </c>
      <c r="AF42" s="114">
        <v>8</v>
      </c>
      <c r="AG42" s="114">
        <v>10</v>
      </c>
      <c r="AH42" s="114">
        <v>5</v>
      </c>
      <c r="AI42" s="114" t="s">
        <v>262</v>
      </c>
      <c r="AJ42" s="114" t="s">
        <v>262</v>
      </c>
      <c r="AK42" s="114" t="s">
        <v>262</v>
      </c>
      <c r="AL42" s="114" t="s">
        <v>262</v>
      </c>
      <c r="AM42" s="114" t="s">
        <v>262</v>
      </c>
    </row>
    <row r="43" spans="1:39" ht="56.25" x14ac:dyDescent="0.25">
      <c r="A43" s="124">
        <v>23</v>
      </c>
      <c r="B43" s="141" t="s">
        <v>247</v>
      </c>
      <c r="C43" s="97" t="s">
        <v>415</v>
      </c>
      <c r="D43" s="99" t="s">
        <v>416</v>
      </c>
      <c r="E43" s="99" t="s">
        <v>398</v>
      </c>
      <c r="F43" s="48">
        <v>1</v>
      </c>
      <c r="G43" s="48">
        <v>5</v>
      </c>
      <c r="H43" s="48">
        <v>1</v>
      </c>
      <c r="I43" s="114" t="s">
        <v>262</v>
      </c>
      <c r="J43" s="114" t="s">
        <v>262</v>
      </c>
      <c r="K43" s="114" t="s">
        <v>262</v>
      </c>
      <c r="L43" s="114" t="s">
        <v>262</v>
      </c>
      <c r="M43" s="114" t="s">
        <v>262</v>
      </c>
      <c r="N43" s="114" t="s">
        <v>262</v>
      </c>
      <c r="O43" s="114" t="s">
        <v>262</v>
      </c>
      <c r="P43" s="114" t="s">
        <v>262</v>
      </c>
      <c r="Q43" s="114" t="s">
        <v>262</v>
      </c>
      <c r="R43" s="114" t="s">
        <v>262</v>
      </c>
      <c r="S43" s="114" t="s">
        <v>262</v>
      </c>
      <c r="T43" s="114" t="s">
        <v>262</v>
      </c>
      <c r="U43" s="114" t="s">
        <v>262</v>
      </c>
      <c r="V43" s="114" t="s">
        <v>262</v>
      </c>
      <c r="W43" s="126">
        <v>1</v>
      </c>
      <c r="X43" s="114" t="s">
        <v>262</v>
      </c>
      <c r="Y43" s="114" t="s">
        <v>262</v>
      </c>
      <c r="Z43" s="114" t="s">
        <v>262</v>
      </c>
      <c r="AA43" s="114" t="s">
        <v>262</v>
      </c>
      <c r="AB43" s="114" t="s">
        <v>262</v>
      </c>
      <c r="AC43" s="114" t="s">
        <v>262</v>
      </c>
      <c r="AD43" s="114" t="s">
        <v>262</v>
      </c>
      <c r="AE43" s="114" t="s">
        <v>262</v>
      </c>
      <c r="AF43" s="114">
        <v>1</v>
      </c>
      <c r="AG43" s="114">
        <v>5</v>
      </c>
      <c r="AH43" s="114">
        <v>5</v>
      </c>
      <c r="AI43" s="114" t="s">
        <v>262</v>
      </c>
      <c r="AJ43" s="114" t="s">
        <v>262</v>
      </c>
      <c r="AK43" s="114" t="s">
        <v>262</v>
      </c>
      <c r="AL43" s="114" t="s">
        <v>262</v>
      </c>
      <c r="AM43" s="114" t="s">
        <v>262</v>
      </c>
    </row>
    <row r="44" spans="1:39" ht="56.25" x14ac:dyDescent="0.25">
      <c r="A44" s="124">
        <v>24</v>
      </c>
      <c r="B44" s="141" t="s">
        <v>247</v>
      </c>
      <c r="C44" s="142" t="s">
        <v>417</v>
      </c>
      <c r="D44" s="143" t="s">
        <v>418</v>
      </c>
      <c r="E44" s="99" t="s">
        <v>398</v>
      </c>
      <c r="F44" s="48">
        <v>1</v>
      </c>
      <c r="G44" s="48">
        <v>5</v>
      </c>
      <c r="H44" s="48">
        <v>1</v>
      </c>
      <c r="I44" s="114" t="s">
        <v>262</v>
      </c>
      <c r="J44" s="114" t="s">
        <v>262</v>
      </c>
      <c r="K44" s="114" t="s">
        <v>262</v>
      </c>
      <c r="L44" s="114" t="s">
        <v>262</v>
      </c>
      <c r="M44" s="114" t="s">
        <v>262</v>
      </c>
      <c r="N44" s="114" t="s">
        <v>262</v>
      </c>
      <c r="O44" s="114" t="s">
        <v>262</v>
      </c>
      <c r="P44" s="114" t="s">
        <v>262</v>
      </c>
      <c r="Q44" s="114" t="s">
        <v>262</v>
      </c>
      <c r="R44" s="114" t="s">
        <v>262</v>
      </c>
      <c r="S44" s="114" t="s">
        <v>262</v>
      </c>
      <c r="T44" s="114" t="s">
        <v>262</v>
      </c>
      <c r="U44" s="114" t="s">
        <v>262</v>
      </c>
      <c r="V44" s="114" t="s">
        <v>262</v>
      </c>
      <c r="W44" s="126">
        <v>1</v>
      </c>
      <c r="X44" s="114" t="s">
        <v>262</v>
      </c>
      <c r="Y44" s="114" t="s">
        <v>262</v>
      </c>
      <c r="Z44" s="114" t="s">
        <v>262</v>
      </c>
      <c r="AA44" s="114" t="s">
        <v>262</v>
      </c>
      <c r="AB44" s="114" t="s">
        <v>262</v>
      </c>
      <c r="AC44" s="114" t="s">
        <v>262</v>
      </c>
      <c r="AD44" s="114" t="s">
        <v>262</v>
      </c>
      <c r="AE44" s="114" t="s">
        <v>262</v>
      </c>
      <c r="AF44" s="114">
        <v>5</v>
      </c>
      <c r="AG44" s="114">
        <v>5</v>
      </c>
      <c r="AH44" s="114">
        <v>5</v>
      </c>
      <c r="AI44" s="114" t="s">
        <v>262</v>
      </c>
      <c r="AJ44" s="114" t="s">
        <v>262</v>
      </c>
      <c r="AK44" s="114" t="s">
        <v>262</v>
      </c>
      <c r="AL44" s="114" t="s">
        <v>262</v>
      </c>
      <c r="AM44" s="114" t="s">
        <v>262</v>
      </c>
    </row>
    <row r="45" spans="1:39" ht="56.25" x14ac:dyDescent="0.25">
      <c r="A45" s="124">
        <v>25</v>
      </c>
      <c r="B45" s="141" t="s">
        <v>247</v>
      </c>
      <c r="C45" s="142" t="s">
        <v>419</v>
      </c>
      <c r="D45" s="143" t="s">
        <v>420</v>
      </c>
      <c r="E45" s="99" t="s">
        <v>398</v>
      </c>
      <c r="F45" s="48">
        <v>1</v>
      </c>
      <c r="G45" s="48">
        <v>5</v>
      </c>
      <c r="H45" s="48">
        <v>1</v>
      </c>
      <c r="I45" s="114" t="s">
        <v>262</v>
      </c>
      <c r="J45" s="114" t="s">
        <v>262</v>
      </c>
      <c r="K45" s="114" t="s">
        <v>262</v>
      </c>
      <c r="L45" s="114" t="s">
        <v>262</v>
      </c>
      <c r="M45" s="114" t="s">
        <v>262</v>
      </c>
      <c r="N45" s="114" t="s">
        <v>262</v>
      </c>
      <c r="O45" s="114" t="s">
        <v>262</v>
      </c>
      <c r="P45" s="114" t="s">
        <v>262</v>
      </c>
      <c r="Q45" s="114" t="s">
        <v>262</v>
      </c>
      <c r="R45" s="114" t="s">
        <v>262</v>
      </c>
      <c r="S45" s="114" t="s">
        <v>262</v>
      </c>
      <c r="T45" s="114" t="s">
        <v>262</v>
      </c>
      <c r="U45" s="114" t="s">
        <v>262</v>
      </c>
      <c r="V45" s="114" t="s">
        <v>262</v>
      </c>
      <c r="W45" s="126">
        <v>1</v>
      </c>
      <c r="X45" s="114" t="s">
        <v>262</v>
      </c>
      <c r="Y45" s="114" t="s">
        <v>262</v>
      </c>
      <c r="Z45" s="114" t="s">
        <v>262</v>
      </c>
      <c r="AA45" s="114" t="s">
        <v>262</v>
      </c>
      <c r="AB45" s="114" t="s">
        <v>262</v>
      </c>
      <c r="AC45" s="114" t="s">
        <v>262</v>
      </c>
      <c r="AD45" s="114" t="s">
        <v>262</v>
      </c>
      <c r="AE45" s="114" t="s">
        <v>262</v>
      </c>
      <c r="AF45" s="114">
        <v>6</v>
      </c>
      <c r="AG45" s="114">
        <v>5</v>
      </c>
      <c r="AH45" s="114">
        <v>5</v>
      </c>
      <c r="AI45" s="114" t="s">
        <v>262</v>
      </c>
      <c r="AJ45" s="114" t="s">
        <v>262</v>
      </c>
      <c r="AK45" s="114" t="s">
        <v>262</v>
      </c>
      <c r="AL45" s="114" t="s">
        <v>262</v>
      </c>
      <c r="AM45" s="114" t="s">
        <v>262</v>
      </c>
    </row>
    <row r="46" spans="1:39" ht="56.25" x14ac:dyDescent="0.25">
      <c r="A46" s="124">
        <v>26</v>
      </c>
      <c r="B46" s="141" t="s">
        <v>247</v>
      </c>
      <c r="C46" s="142" t="s">
        <v>421</v>
      </c>
      <c r="D46" s="143" t="s">
        <v>422</v>
      </c>
      <c r="E46" s="99" t="s">
        <v>398</v>
      </c>
      <c r="F46" s="48">
        <v>1</v>
      </c>
      <c r="G46" s="48">
        <v>5</v>
      </c>
      <c r="H46" s="48">
        <v>1</v>
      </c>
      <c r="I46" s="114" t="s">
        <v>262</v>
      </c>
      <c r="J46" s="114" t="s">
        <v>262</v>
      </c>
      <c r="K46" s="114" t="s">
        <v>262</v>
      </c>
      <c r="L46" s="114" t="s">
        <v>262</v>
      </c>
      <c r="M46" s="114" t="s">
        <v>262</v>
      </c>
      <c r="N46" s="114" t="s">
        <v>262</v>
      </c>
      <c r="O46" s="114" t="s">
        <v>262</v>
      </c>
      <c r="P46" s="114" t="s">
        <v>262</v>
      </c>
      <c r="Q46" s="114" t="s">
        <v>262</v>
      </c>
      <c r="R46" s="114" t="s">
        <v>262</v>
      </c>
      <c r="S46" s="114" t="s">
        <v>262</v>
      </c>
      <c r="T46" s="114" t="s">
        <v>262</v>
      </c>
      <c r="U46" s="114" t="s">
        <v>262</v>
      </c>
      <c r="V46" s="114" t="s">
        <v>262</v>
      </c>
      <c r="W46" s="126">
        <v>1</v>
      </c>
      <c r="X46" s="114" t="s">
        <v>262</v>
      </c>
      <c r="Y46" s="114" t="s">
        <v>262</v>
      </c>
      <c r="Z46" s="114" t="s">
        <v>262</v>
      </c>
      <c r="AA46" s="114" t="s">
        <v>262</v>
      </c>
      <c r="AB46" s="114" t="s">
        <v>262</v>
      </c>
      <c r="AC46" s="114" t="s">
        <v>262</v>
      </c>
      <c r="AD46" s="114" t="s">
        <v>262</v>
      </c>
      <c r="AE46" s="114" t="s">
        <v>262</v>
      </c>
      <c r="AF46" s="114">
        <v>8</v>
      </c>
      <c r="AG46" s="114">
        <v>5</v>
      </c>
      <c r="AH46" s="114">
        <v>5</v>
      </c>
      <c r="AI46" s="114" t="s">
        <v>262</v>
      </c>
      <c r="AJ46" s="114" t="s">
        <v>262</v>
      </c>
      <c r="AK46" s="114" t="s">
        <v>262</v>
      </c>
      <c r="AL46" s="114" t="s">
        <v>262</v>
      </c>
      <c r="AM46" s="114" t="s">
        <v>262</v>
      </c>
    </row>
    <row r="47" spans="1:39" ht="63" x14ac:dyDescent="0.25">
      <c r="A47" s="200"/>
      <c r="B47" s="141" t="s">
        <v>531</v>
      </c>
      <c r="C47" s="142"/>
      <c r="D47" s="143">
        <v>6</v>
      </c>
      <c r="E47" s="99"/>
      <c r="F47" s="48">
        <f>SUM(F41:F46)</f>
        <v>6</v>
      </c>
      <c r="G47" s="48">
        <f>SUM(G41:G46)</f>
        <v>30</v>
      </c>
      <c r="H47" s="48">
        <f>SUM(H41:H46)</f>
        <v>6</v>
      </c>
      <c r="I47" s="114"/>
      <c r="J47" s="114"/>
      <c r="K47" s="114"/>
      <c r="L47" s="114"/>
      <c r="M47" s="114"/>
      <c r="N47" s="114"/>
      <c r="O47" s="114"/>
      <c r="P47" s="114"/>
      <c r="Q47" s="114"/>
      <c r="R47" s="114"/>
      <c r="S47" s="114"/>
      <c r="T47" s="114"/>
      <c r="U47" s="114"/>
      <c r="V47" s="114"/>
      <c r="W47" s="126">
        <f>SUM(W41:W46)</f>
        <v>6</v>
      </c>
      <c r="X47" s="114"/>
      <c r="Y47" s="114"/>
      <c r="Z47" s="114"/>
      <c r="AA47" s="114"/>
      <c r="AB47" s="114"/>
      <c r="AC47" s="114"/>
      <c r="AD47" s="114"/>
      <c r="AE47" s="114"/>
      <c r="AF47" s="114">
        <f>SUM(AF41:AF46)</f>
        <v>34</v>
      </c>
      <c r="AG47" s="114">
        <f>SUM(AG41:AG46)</f>
        <v>35</v>
      </c>
      <c r="AH47" s="114">
        <f>SUM(AH41:AH46)</f>
        <v>30</v>
      </c>
      <c r="AI47" s="114"/>
      <c r="AJ47" s="114"/>
      <c r="AK47" s="114"/>
      <c r="AL47" s="114"/>
      <c r="AM47" s="114"/>
    </row>
    <row r="48" spans="1:39" ht="56.25" x14ac:dyDescent="0.25">
      <c r="A48" s="124">
        <v>27</v>
      </c>
      <c r="B48" s="141" t="s">
        <v>249</v>
      </c>
      <c r="C48" s="97" t="s">
        <v>311</v>
      </c>
      <c r="D48" s="99" t="s">
        <v>423</v>
      </c>
      <c r="E48" s="99" t="s">
        <v>398</v>
      </c>
      <c r="F48" s="48">
        <v>1</v>
      </c>
      <c r="G48" s="48">
        <v>5</v>
      </c>
      <c r="H48" s="48">
        <v>1</v>
      </c>
      <c r="I48" s="114" t="s">
        <v>262</v>
      </c>
      <c r="J48" s="114" t="s">
        <v>262</v>
      </c>
      <c r="K48" s="114" t="s">
        <v>262</v>
      </c>
      <c r="L48" s="114" t="s">
        <v>262</v>
      </c>
      <c r="M48" s="114" t="s">
        <v>262</v>
      </c>
      <c r="N48" s="114" t="s">
        <v>262</v>
      </c>
      <c r="O48" s="114" t="s">
        <v>262</v>
      </c>
      <c r="P48" s="114" t="s">
        <v>262</v>
      </c>
      <c r="Q48" s="114" t="s">
        <v>262</v>
      </c>
      <c r="R48" s="114" t="s">
        <v>262</v>
      </c>
      <c r="S48" s="114" t="s">
        <v>262</v>
      </c>
      <c r="T48" s="114" t="s">
        <v>262</v>
      </c>
      <c r="U48" s="114" t="s">
        <v>262</v>
      </c>
      <c r="V48" s="114" t="s">
        <v>262</v>
      </c>
      <c r="W48" s="126">
        <v>1</v>
      </c>
      <c r="X48" s="114" t="s">
        <v>262</v>
      </c>
      <c r="Y48" s="114" t="s">
        <v>262</v>
      </c>
      <c r="Z48" s="114" t="s">
        <v>262</v>
      </c>
      <c r="AA48" s="114" t="s">
        <v>262</v>
      </c>
      <c r="AB48" s="114" t="s">
        <v>262</v>
      </c>
      <c r="AC48" s="114" t="s">
        <v>262</v>
      </c>
      <c r="AD48" s="114" t="s">
        <v>262</v>
      </c>
      <c r="AE48" s="114" t="s">
        <v>262</v>
      </c>
      <c r="AF48" s="114">
        <v>3</v>
      </c>
      <c r="AG48" s="114">
        <v>2</v>
      </c>
      <c r="AH48" s="114" t="s">
        <v>262</v>
      </c>
      <c r="AI48" s="114" t="s">
        <v>262</v>
      </c>
      <c r="AJ48" s="114" t="s">
        <v>262</v>
      </c>
      <c r="AK48" s="114" t="s">
        <v>262</v>
      </c>
      <c r="AL48" s="114" t="s">
        <v>262</v>
      </c>
      <c r="AM48" s="114" t="s">
        <v>262</v>
      </c>
    </row>
    <row r="49" spans="1:39" ht="69" customHeight="1" x14ac:dyDescent="0.25">
      <c r="A49" s="200"/>
      <c r="B49" s="141" t="s">
        <v>531</v>
      </c>
      <c r="C49" s="97"/>
      <c r="D49" s="99">
        <v>1</v>
      </c>
      <c r="E49" s="99"/>
      <c r="F49" s="48">
        <v>1</v>
      </c>
      <c r="G49" s="48">
        <v>5</v>
      </c>
      <c r="H49" s="48">
        <v>1</v>
      </c>
      <c r="I49" s="114" t="s">
        <v>262</v>
      </c>
      <c r="J49" s="114" t="s">
        <v>262</v>
      </c>
      <c r="K49" s="114" t="s">
        <v>262</v>
      </c>
      <c r="L49" s="114" t="s">
        <v>262</v>
      </c>
      <c r="M49" s="114" t="s">
        <v>262</v>
      </c>
      <c r="N49" s="114" t="s">
        <v>262</v>
      </c>
      <c r="O49" s="114" t="s">
        <v>262</v>
      </c>
      <c r="P49" s="114" t="s">
        <v>262</v>
      </c>
      <c r="Q49" s="114" t="s">
        <v>262</v>
      </c>
      <c r="R49" s="114" t="s">
        <v>262</v>
      </c>
      <c r="S49" s="114" t="s">
        <v>262</v>
      </c>
      <c r="T49" s="114" t="s">
        <v>262</v>
      </c>
      <c r="U49" s="114" t="s">
        <v>262</v>
      </c>
      <c r="V49" s="114" t="s">
        <v>262</v>
      </c>
      <c r="W49" s="126">
        <v>1</v>
      </c>
      <c r="X49" s="114" t="s">
        <v>262</v>
      </c>
      <c r="Y49" s="114" t="s">
        <v>262</v>
      </c>
      <c r="Z49" s="114" t="s">
        <v>262</v>
      </c>
      <c r="AA49" s="114" t="s">
        <v>262</v>
      </c>
      <c r="AB49" s="114" t="s">
        <v>262</v>
      </c>
      <c r="AC49" s="114" t="s">
        <v>262</v>
      </c>
      <c r="AD49" s="114" t="s">
        <v>262</v>
      </c>
      <c r="AE49" s="114" t="s">
        <v>262</v>
      </c>
      <c r="AF49" s="114">
        <v>3</v>
      </c>
      <c r="AG49" s="114">
        <v>2</v>
      </c>
      <c r="AH49" s="114" t="s">
        <v>262</v>
      </c>
      <c r="AI49" s="114" t="s">
        <v>262</v>
      </c>
      <c r="AJ49" s="114" t="s">
        <v>262</v>
      </c>
      <c r="AK49" s="114" t="s">
        <v>262</v>
      </c>
      <c r="AL49" s="114" t="s">
        <v>262</v>
      </c>
      <c r="AM49" s="114" t="s">
        <v>262</v>
      </c>
    </row>
    <row r="50" spans="1:39" ht="56.25" x14ac:dyDescent="0.25">
      <c r="A50" s="124">
        <v>28</v>
      </c>
      <c r="B50" s="141" t="s">
        <v>251</v>
      </c>
      <c r="C50" s="97" t="s">
        <v>338</v>
      </c>
      <c r="D50" s="99" t="s">
        <v>424</v>
      </c>
      <c r="E50" s="99" t="s">
        <v>398</v>
      </c>
      <c r="F50" s="48">
        <v>1</v>
      </c>
      <c r="G50" s="48">
        <v>5</v>
      </c>
      <c r="H50" s="48">
        <v>1</v>
      </c>
      <c r="I50" s="114" t="s">
        <v>262</v>
      </c>
      <c r="J50" s="114" t="s">
        <v>262</v>
      </c>
      <c r="K50" s="114" t="s">
        <v>262</v>
      </c>
      <c r="L50" s="114" t="s">
        <v>262</v>
      </c>
      <c r="M50" s="114" t="s">
        <v>262</v>
      </c>
      <c r="N50" s="114" t="s">
        <v>262</v>
      </c>
      <c r="O50" s="114" t="s">
        <v>262</v>
      </c>
      <c r="P50" s="114" t="s">
        <v>262</v>
      </c>
      <c r="Q50" s="114" t="s">
        <v>262</v>
      </c>
      <c r="R50" s="114" t="s">
        <v>262</v>
      </c>
      <c r="S50" s="114" t="s">
        <v>262</v>
      </c>
      <c r="T50" s="114" t="s">
        <v>262</v>
      </c>
      <c r="U50" s="114" t="s">
        <v>262</v>
      </c>
      <c r="V50" s="114" t="s">
        <v>262</v>
      </c>
      <c r="W50" s="126">
        <v>1</v>
      </c>
      <c r="X50" s="114" t="s">
        <v>262</v>
      </c>
      <c r="Y50" s="114" t="s">
        <v>262</v>
      </c>
      <c r="Z50" s="114" t="s">
        <v>262</v>
      </c>
      <c r="AA50" s="114" t="s">
        <v>262</v>
      </c>
      <c r="AB50" s="114" t="s">
        <v>262</v>
      </c>
      <c r="AC50" s="114" t="s">
        <v>262</v>
      </c>
      <c r="AD50" s="114" t="s">
        <v>262</v>
      </c>
      <c r="AE50" s="114" t="s">
        <v>262</v>
      </c>
      <c r="AF50" s="114">
        <v>7</v>
      </c>
      <c r="AG50" s="114">
        <v>3</v>
      </c>
      <c r="AH50" s="114">
        <v>5</v>
      </c>
      <c r="AI50" s="114" t="s">
        <v>262</v>
      </c>
      <c r="AJ50" s="114" t="s">
        <v>262</v>
      </c>
      <c r="AK50" s="114" t="s">
        <v>262</v>
      </c>
      <c r="AL50" s="114" t="s">
        <v>262</v>
      </c>
      <c r="AM50" s="114" t="s">
        <v>262</v>
      </c>
    </row>
    <row r="51" spans="1:39" ht="74.25" customHeight="1" x14ac:dyDescent="0.25">
      <c r="A51" s="200"/>
      <c r="B51" s="141" t="s">
        <v>531</v>
      </c>
      <c r="C51" s="97"/>
      <c r="D51" s="99">
        <v>1</v>
      </c>
      <c r="E51" s="99"/>
      <c r="F51" s="48">
        <v>1</v>
      </c>
      <c r="G51" s="48">
        <v>5</v>
      </c>
      <c r="H51" s="48">
        <v>1</v>
      </c>
      <c r="I51" s="114" t="s">
        <v>262</v>
      </c>
      <c r="J51" s="114" t="s">
        <v>262</v>
      </c>
      <c r="K51" s="114" t="s">
        <v>262</v>
      </c>
      <c r="L51" s="114" t="s">
        <v>262</v>
      </c>
      <c r="M51" s="114" t="s">
        <v>262</v>
      </c>
      <c r="N51" s="114" t="s">
        <v>262</v>
      </c>
      <c r="O51" s="114" t="s">
        <v>262</v>
      </c>
      <c r="P51" s="114" t="s">
        <v>262</v>
      </c>
      <c r="Q51" s="114" t="s">
        <v>262</v>
      </c>
      <c r="R51" s="114" t="s">
        <v>262</v>
      </c>
      <c r="S51" s="114" t="s">
        <v>262</v>
      </c>
      <c r="T51" s="114" t="s">
        <v>262</v>
      </c>
      <c r="U51" s="114" t="s">
        <v>262</v>
      </c>
      <c r="V51" s="114" t="s">
        <v>262</v>
      </c>
      <c r="W51" s="126">
        <v>1</v>
      </c>
      <c r="X51" s="114" t="s">
        <v>262</v>
      </c>
      <c r="Y51" s="114" t="s">
        <v>262</v>
      </c>
      <c r="Z51" s="114" t="s">
        <v>262</v>
      </c>
      <c r="AA51" s="114" t="s">
        <v>262</v>
      </c>
      <c r="AB51" s="114" t="s">
        <v>262</v>
      </c>
      <c r="AC51" s="114" t="s">
        <v>262</v>
      </c>
      <c r="AD51" s="114" t="s">
        <v>262</v>
      </c>
      <c r="AE51" s="114" t="s">
        <v>262</v>
      </c>
      <c r="AF51" s="114">
        <v>7</v>
      </c>
      <c r="AG51" s="114">
        <v>3</v>
      </c>
      <c r="AH51" s="114">
        <v>5</v>
      </c>
      <c r="AI51" s="114" t="s">
        <v>262</v>
      </c>
      <c r="AJ51" s="114"/>
      <c r="AK51" s="114"/>
      <c r="AL51" s="114"/>
      <c r="AM51" s="114"/>
    </row>
    <row r="52" spans="1:39" ht="56.25" x14ac:dyDescent="0.25">
      <c r="A52" s="124">
        <v>29</v>
      </c>
      <c r="B52" s="141" t="s">
        <v>253</v>
      </c>
      <c r="C52" s="97" t="s">
        <v>316</v>
      </c>
      <c r="D52" s="99" t="s">
        <v>425</v>
      </c>
      <c r="E52" s="99" t="s">
        <v>398</v>
      </c>
      <c r="F52" s="48">
        <v>1</v>
      </c>
      <c r="G52" s="48">
        <v>5</v>
      </c>
      <c r="H52" s="48">
        <v>1</v>
      </c>
      <c r="I52" s="114" t="s">
        <v>262</v>
      </c>
      <c r="J52" s="114" t="s">
        <v>262</v>
      </c>
      <c r="K52" s="114" t="s">
        <v>262</v>
      </c>
      <c r="L52" s="114" t="s">
        <v>262</v>
      </c>
      <c r="M52" s="114" t="s">
        <v>262</v>
      </c>
      <c r="N52" s="114" t="s">
        <v>262</v>
      </c>
      <c r="O52" s="114" t="s">
        <v>262</v>
      </c>
      <c r="P52" s="114" t="s">
        <v>262</v>
      </c>
      <c r="Q52" s="114" t="s">
        <v>262</v>
      </c>
      <c r="R52" s="114" t="s">
        <v>262</v>
      </c>
      <c r="S52" s="114" t="s">
        <v>262</v>
      </c>
      <c r="T52" s="114" t="s">
        <v>262</v>
      </c>
      <c r="U52" s="114" t="s">
        <v>262</v>
      </c>
      <c r="V52" s="114" t="s">
        <v>262</v>
      </c>
      <c r="W52" s="126">
        <v>1</v>
      </c>
      <c r="X52" s="114" t="s">
        <v>262</v>
      </c>
      <c r="Y52" s="114" t="s">
        <v>262</v>
      </c>
      <c r="Z52" s="114" t="s">
        <v>262</v>
      </c>
      <c r="AA52" s="114" t="s">
        <v>262</v>
      </c>
      <c r="AB52" s="114" t="s">
        <v>262</v>
      </c>
      <c r="AC52" s="114" t="s">
        <v>262</v>
      </c>
      <c r="AD52" s="114" t="s">
        <v>262</v>
      </c>
      <c r="AE52" s="114" t="s">
        <v>262</v>
      </c>
      <c r="AF52" s="114">
        <v>5</v>
      </c>
      <c r="AG52" s="114">
        <v>2</v>
      </c>
      <c r="AH52" s="114">
        <v>5</v>
      </c>
      <c r="AI52" s="114" t="s">
        <v>262</v>
      </c>
      <c r="AJ52" s="114" t="s">
        <v>262</v>
      </c>
      <c r="AK52" s="114" t="s">
        <v>262</v>
      </c>
      <c r="AL52" s="114" t="s">
        <v>262</v>
      </c>
      <c r="AM52" s="114" t="s">
        <v>262</v>
      </c>
    </row>
    <row r="53" spans="1:39" ht="72" customHeight="1" x14ac:dyDescent="0.25">
      <c r="A53" s="200"/>
      <c r="B53" s="141" t="s">
        <v>531</v>
      </c>
      <c r="C53" s="97"/>
      <c r="D53" s="99">
        <v>1</v>
      </c>
      <c r="E53" s="99"/>
      <c r="F53" s="48">
        <v>1</v>
      </c>
      <c r="G53" s="48">
        <v>5</v>
      </c>
      <c r="H53" s="48">
        <v>1</v>
      </c>
      <c r="I53" s="114" t="s">
        <v>262</v>
      </c>
      <c r="J53" s="114" t="s">
        <v>262</v>
      </c>
      <c r="K53" s="114" t="s">
        <v>262</v>
      </c>
      <c r="L53" s="114" t="s">
        <v>262</v>
      </c>
      <c r="M53" s="114" t="s">
        <v>262</v>
      </c>
      <c r="N53" s="114" t="s">
        <v>262</v>
      </c>
      <c r="O53" s="114" t="s">
        <v>262</v>
      </c>
      <c r="P53" s="114" t="s">
        <v>262</v>
      </c>
      <c r="Q53" s="114" t="s">
        <v>262</v>
      </c>
      <c r="R53" s="114" t="s">
        <v>262</v>
      </c>
      <c r="S53" s="114" t="s">
        <v>262</v>
      </c>
      <c r="T53" s="114" t="s">
        <v>262</v>
      </c>
      <c r="U53" s="114" t="s">
        <v>262</v>
      </c>
      <c r="V53" s="114" t="s">
        <v>262</v>
      </c>
      <c r="W53" s="126">
        <v>1</v>
      </c>
      <c r="X53" s="114" t="s">
        <v>262</v>
      </c>
      <c r="Y53" s="114" t="s">
        <v>262</v>
      </c>
      <c r="Z53" s="114" t="s">
        <v>262</v>
      </c>
      <c r="AA53" s="114" t="s">
        <v>262</v>
      </c>
      <c r="AB53" s="114" t="s">
        <v>262</v>
      </c>
      <c r="AC53" s="114" t="s">
        <v>262</v>
      </c>
      <c r="AD53" s="114" t="s">
        <v>262</v>
      </c>
      <c r="AE53" s="114" t="s">
        <v>262</v>
      </c>
      <c r="AF53" s="114">
        <v>5</v>
      </c>
      <c r="AG53" s="114">
        <v>2</v>
      </c>
      <c r="AH53" s="114">
        <v>5</v>
      </c>
      <c r="AI53" s="114"/>
      <c r="AJ53" s="114"/>
      <c r="AK53" s="114"/>
      <c r="AL53" s="114"/>
      <c r="AM53" s="114"/>
    </row>
    <row r="54" spans="1:39" ht="56.25" x14ac:dyDescent="0.25">
      <c r="A54" s="124">
        <v>30</v>
      </c>
      <c r="B54" s="141" t="s">
        <v>256</v>
      </c>
      <c r="C54" s="97" t="s">
        <v>326</v>
      </c>
      <c r="D54" s="99" t="s">
        <v>426</v>
      </c>
      <c r="E54" s="99" t="s">
        <v>398</v>
      </c>
      <c r="F54" s="48">
        <v>1</v>
      </c>
      <c r="G54" s="48">
        <v>5</v>
      </c>
      <c r="H54" s="48">
        <v>1</v>
      </c>
      <c r="I54" s="114" t="s">
        <v>262</v>
      </c>
      <c r="J54" s="114" t="s">
        <v>262</v>
      </c>
      <c r="K54" s="114" t="s">
        <v>262</v>
      </c>
      <c r="L54" s="114" t="s">
        <v>262</v>
      </c>
      <c r="M54" s="114" t="s">
        <v>262</v>
      </c>
      <c r="N54" s="114" t="s">
        <v>262</v>
      </c>
      <c r="O54" s="114" t="s">
        <v>262</v>
      </c>
      <c r="P54" s="114" t="s">
        <v>262</v>
      </c>
      <c r="Q54" s="114" t="s">
        <v>262</v>
      </c>
      <c r="R54" s="114" t="s">
        <v>262</v>
      </c>
      <c r="S54" s="114" t="s">
        <v>262</v>
      </c>
      <c r="T54" s="114" t="s">
        <v>262</v>
      </c>
      <c r="U54" s="114" t="s">
        <v>262</v>
      </c>
      <c r="V54" s="114" t="s">
        <v>262</v>
      </c>
      <c r="W54" s="126">
        <v>1</v>
      </c>
      <c r="X54" s="114" t="s">
        <v>262</v>
      </c>
      <c r="Y54" s="114" t="s">
        <v>262</v>
      </c>
      <c r="Z54" s="114" t="s">
        <v>262</v>
      </c>
      <c r="AA54" s="114" t="s">
        <v>262</v>
      </c>
      <c r="AB54" s="114" t="s">
        <v>262</v>
      </c>
      <c r="AC54" s="114" t="s">
        <v>262</v>
      </c>
      <c r="AD54" s="114" t="s">
        <v>262</v>
      </c>
      <c r="AE54" s="114">
        <v>10</v>
      </c>
      <c r="AF54" s="114">
        <v>3</v>
      </c>
      <c r="AG54" s="114">
        <v>2</v>
      </c>
      <c r="AH54" s="114" t="s">
        <v>262</v>
      </c>
      <c r="AI54" s="114" t="s">
        <v>262</v>
      </c>
      <c r="AJ54" s="114" t="s">
        <v>262</v>
      </c>
      <c r="AK54" s="114" t="s">
        <v>262</v>
      </c>
      <c r="AL54" s="114" t="s">
        <v>262</v>
      </c>
      <c r="AM54" s="114" t="s">
        <v>262</v>
      </c>
    </row>
    <row r="55" spans="1:39" ht="72" customHeight="1" x14ac:dyDescent="0.25">
      <c r="A55" s="200"/>
      <c r="B55" s="141" t="s">
        <v>531</v>
      </c>
      <c r="C55" s="97"/>
      <c r="D55" s="99">
        <v>1</v>
      </c>
      <c r="E55" s="99"/>
      <c r="F55" s="48">
        <v>1</v>
      </c>
      <c r="G55" s="48">
        <v>5</v>
      </c>
      <c r="H55" s="48">
        <v>1</v>
      </c>
      <c r="I55" s="114" t="s">
        <v>262</v>
      </c>
      <c r="J55" s="114" t="s">
        <v>262</v>
      </c>
      <c r="K55" s="114" t="s">
        <v>262</v>
      </c>
      <c r="L55" s="114" t="s">
        <v>262</v>
      </c>
      <c r="M55" s="114" t="s">
        <v>262</v>
      </c>
      <c r="N55" s="114" t="s">
        <v>262</v>
      </c>
      <c r="O55" s="114" t="s">
        <v>262</v>
      </c>
      <c r="P55" s="114" t="s">
        <v>262</v>
      </c>
      <c r="Q55" s="114" t="s">
        <v>262</v>
      </c>
      <c r="R55" s="114" t="s">
        <v>262</v>
      </c>
      <c r="S55" s="114" t="s">
        <v>262</v>
      </c>
      <c r="T55" s="114" t="s">
        <v>262</v>
      </c>
      <c r="U55" s="114" t="s">
        <v>262</v>
      </c>
      <c r="V55" s="114" t="s">
        <v>262</v>
      </c>
      <c r="W55" s="126">
        <v>1</v>
      </c>
      <c r="X55" s="114" t="s">
        <v>262</v>
      </c>
      <c r="Y55" s="114" t="s">
        <v>262</v>
      </c>
      <c r="Z55" s="114" t="s">
        <v>262</v>
      </c>
      <c r="AA55" s="114" t="s">
        <v>262</v>
      </c>
      <c r="AB55" s="114" t="s">
        <v>262</v>
      </c>
      <c r="AC55" s="114" t="s">
        <v>262</v>
      </c>
      <c r="AD55" s="114" t="s">
        <v>262</v>
      </c>
      <c r="AE55" s="114">
        <v>10</v>
      </c>
      <c r="AF55" s="114">
        <v>3</v>
      </c>
      <c r="AG55" s="114">
        <v>2</v>
      </c>
      <c r="AH55" s="114" t="s">
        <v>262</v>
      </c>
      <c r="AI55" s="114"/>
      <c r="AJ55" s="114"/>
      <c r="AK55" s="114"/>
      <c r="AL55" s="114"/>
      <c r="AM55" s="114"/>
    </row>
    <row r="56" spans="1:39" ht="56.25" x14ac:dyDescent="0.25">
      <c r="A56" s="124">
        <v>31</v>
      </c>
      <c r="B56" s="141" t="s">
        <v>257</v>
      </c>
      <c r="C56" s="97" t="s">
        <v>397</v>
      </c>
      <c r="D56" s="99" t="s">
        <v>427</v>
      </c>
      <c r="E56" s="99" t="s">
        <v>398</v>
      </c>
      <c r="F56" s="48">
        <v>1</v>
      </c>
      <c r="G56" s="48">
        <v>5</v>
      </c>
      <c r="H56" s="48">
        <v>1</v>
      </c>
      <c r="I56" s="114" t="s">
        <v>262</v>
      </c>
      <c r="J56" s="114" t="s">
        <v>262</v>
      </c>
      <c r="K56" s="114" t="s">
        <v>262</v>
      </c>
      <c r="L56" s="114" t="s">
        <v>262</v>
      </c>
      <c r="M56" s="114" t="s">
        <v>262</v>
      </c>
      <c r="N56" s="114" t="s">
        <v>262</v>
      </c>
      <c r="O56" s="114" t="s">
        <v>262</v>
      </c>
      <c r="P56" s="114" t="s">
        <v>262</v>
      </c>
      <c r="Q56" s="114" t="s">
        <v>262</v>
      </c>
      <c r="R56" s="114" t="s">
        <v>262</v>
      </c>
      <c r="S56" s="114" t="s">
        <v>262</v>
      </c>
      <c r="T56" s="114" t="s">
        <v>262</v>
      </c>
      <c r="U56" s="114" t="s">
        <v>262</v>
      </c>
      <c r="V56" s="114" t="s">
        <v>262</v>
      </c>
      <c r="W56" s="126">
        <v>1</v>
      </c>
      <c r="X56" s="114" t="s">
        <v>262</v>
      </c>
      <c r="Y56" s="114" t="s">
        <v>262</v>
      </c>
      <c r="Z56" s="114" t="s">
        <v>262</v>
      </c>
      <c r="AA56" s="114" t="s">
        <v>262</v>
      </c>
      <c r="AB56" s="114" t="s">
        <v>262</v>
      </c>
      <c r="AC56" s="114" t="s">
        <v>262</v>
      </c>
      <c r="AD56" s="114" t="s">
        <v>262</v>
      </c>
      <c r="AE56" s="114" t="s">
        <v>262</v>
      </c>
      <c r="AF56" s="114">
        <v>5</v>
      </c>
      <c r="AG56" s="114">
        <v>2</v>
      </c>
      <c r="AH56" s="114">
        <v>5</v>
      </c>
      <c r="AI56" s="114" t="s">
        <v>262</v>
      </c>
      <c r="AJ56" s="114" t="s">
        <v>262</v>
      </c>
      <c r="AK56" s="114" t="s">
        <v>262</v>
      </c>
      <c r="AL56" s="114" t="s">
        <v>262</v>
      </c>
      <c r="AM56" s="114" t="s">
        <v>262</v>
      </c>
    </row>
    <row r="57" spans="1:39" ht="72" customHeight="1" x14ac:dyDescent="0.25">
      <c r="A57" s="200"/>
      <c r="B57" s="141" t="s">
        <v>531</v>
      </c>
      <c r="C57" s="97"/>
      <c r="D57" s="99">
        <v>1</v>
      </c>
      <c r="E57" s="99"/>
      <c r="F57" s="48">
        <v>1</v>
      </c>
      <c r="G57" s="48">
        <v>5</v>
      </c>
      <c r="H57" s="48">
        <v>1</v>
      </c>
      <c r="I57" s="114" t="s">
        <v>262</v>
      </c>
      <c r="J57" s="114" t="s">
        <v>262</v>
      </c>
      <c r="K57" s="114" t="s">
        <v>262</v>
      </c>
      <c r="L57" s="114" t="s">
        <v>262</v>
      </c>
      <c r="M57" s="114" t="s">
        <v>262</v>
      </c>
      <c r="N57" s="114" t="s">
        <v>262</v>
      </c>
      <c r="O57" s="114" t="s">
        <v>262</v>
      </c>
      <c r="P57" s="114" t="s">
        <v>262</v>
      </c>
      <c r="Q57" s="114" t="s">
        <v>262</v>
      </c>
      <c r="R57" s="114" t="s">
        <v>262</v>
      </c>
      <c r="S57" s="114" t="s">
        <v>262</v>
      </c>
      <c r="T57" s="114" t="s">
        <v>262</v>
      </c>
      <c r="U57" s="114" t="s">
        <v>262</v>
      </c>
      <c r="V57" s="114" t="s">
        <v>262</v>
      </c>
      <c r="W57" s="126">
        <v>1</v>
      </c>
      <c r="X57" s="114" t="s">
        <v>262</v>
      </c>
      <c r="Y57" s="114" t="s">
        <v>262</v>
      </c>
      <c r="Z57" s="114" t="s">
        <v>262</v>
      </c>
      <c r="AA57" s="114" t="s">
        <v>262</v>
      </c>
      <c r="AB57" s="114" t="s">
        <v>262</v>
      </c>
      <c r="AC57" s="114" t="s">
        <v>262</v>
      </c>
      <c r="AD57" s="114" t="s">
        <v>262</v>
      </c>
      <c r="AE57" s="114" t="s">
        <v>262</v>
      </c>
      <c r="AF57" s="114">
        <v>5</v>
      </c>
      <c r="AG57" s="114">
        <v>2</v>
      </c>
      <c r="AH57" s="114">
        <v>5</v>
      </c>
      <c r="AI57" s="114"/>
      <c r="AJ57" s="114"/>
      <c r="AK57" s="114"/>
      <c r="AL57" s="114"/>
      <c r="AM57" s="114"/>
    </row>
    <row r="58" spans="1:39" s="305" customFormat="1" ht="56.25" x14ac:dyDescent="0.3">
      <c r="A58" s="302" t="s">
        <v>220</v>
      </c>
      <c r="B58" s="303"/>
      <c r="C58" s="303"/>
      <c r="D58" s="304">
        <v>31</v>
      </c>
      <c r="E58" s="304"/>
      <c r="F58" s="304">
        <v>31</v>
      </c>
      <c r="G58" s="304">
        <f>G57+G55+G53+G51+G49+G47+G40+G38+G36+G34+G31+G29+G27+G24+G21+G18+G16+G14+G12+G8</f>
        <v>155</v>
      </c>
      <c r="H58" s="304">
        <f t="shared" ref="H58:AG58" si="1">H57+H55+H53+H51+H49+H47+H40+H38+H36+H34+H31+H29+H27+H24+H21+H18+H16+H14+H12+H8</f>
        <v>30</v>
      </c>
      <c r="I58" s="304"/>
      <c r="J58" s="304"/>
      <c r="K58" s="304"/>
      <c r="L58" s="304"/>
      <c r="M58" s="304"/>
      <c r="N58" s="304"/>
      <c r="O58" s="304">
        <v>1</v>
      </c>
      <c r="P58" s="304"/>
      <c r="Q58" s="304"/>
      <c r="R58" s="304"/>
      <c r="S58" s="304"/>
      <c r="T58" s="304"/>
      <c r="U58" s="304"/>
      <c r="V58" s="304"/>
      <c r="W58" s="304">
        <f t="shared" si="1"/>
        <v>38</v>
      </c>
      <c r="X58" s="304"/>
      <c r="Y58" s="304"/>
      <c r="Z58" s="304"/>
      <c r="AA58" s="304"/>
      <c r="AB58" s="304">
        <v>3</v>
      </c>
      <c r="AC58" s="304"/>
      <c r="AD58" s="304"/>
      <c r="AE58" s="304">
        <v>23</v>
      </c>
      <c r="AF58" s="304">
        <f t="shared" si="1"/>
        <v>132</v>
      </c>
      <c r="AG58" s="304">
        <f t="shared" si="1"/>
        <v>84</v>
      </c>
      <c r="AH58" s="304">
        <v>125</v>
      </c>
      <c r="AI58" s="304"/>
      <c r="AJ58" s="304"/>
      <c r="AK58" s="304"/>
      <c r="AL58" s="304"/>
      <c r="AM58" s="304"/>
    </row>
    <row r="59" spans="1:39" ht="18.75" x14ac:dyDescent="0.3">
      <c r="A59" s="145"/>
      <c r="B59" s="146"/>
      <c r="C59" s="146"/>
      <c r="D59" s="147"/>
      <c r="E59" s="148"/>
      <c r="F59" s="149"/>
      <c r="G59" s="149"/>
      <c r="H59" s="149"/>
      <c r="I59" s="150"/>
      <c r="J59" s="150"/>
      <c r="K59" s="150"/>
      <c r="L59" s="150"/>
      <c r="M59" s="150"/>
      <c r="N59" s="150"/>
      <c r="O59" s="147"/>
      <c r="P59" s="150"/>
      <c r="Q59" s="150"/>
      <c r="R59" s="150"/>
      <c r="S59" s="150"/>
      <c r="T59" s="150"/>
      <c r="U59" s="150"/>
      <c r="V59" s="150"/>
      <c r="W59" s="147"/>
      <c r="X59" s="150"/>
      <c r="Y59" s="147"/>
      <c r="Z59" s="147"/>
      <c r="AA59" s="150"/>
      <c r="AB59" s="147"/>
      <c r="AD59" s="147"/>
      <c r="AE59" s="147"/>
      <c r="AF59" s="147"/>
      <c r="AG59" s="147"/>
      <c r="AH59" s="147"/>
      <c r="AI59" s="150"/>
      <c r="AJ59" s="150"/>
      <c r="AK59" s="150"/>
      <c r="AL59" s="150"/>
      <c r="AM59" s="150"/>
    </row>
    <row r="60" spans="1:39"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D60" s="56"/>
      <c r="AE60" s="56"/>
      <c r="AF60" s="56"/>
      <c r="AG60" s="56"/>
      <c r="AH60" s="56"/>
      <c r="AI60" s="56"/>
      <c r="AJ60" s="56"/>
      <c r="AK60" s="56"/>
      <c r="AL60" s="56"/>
      <c r="AM60" s="56"/>
    </row>
    <row r="61" spans="1:39" x14ac:dyDescent="0.25">
      <c r="A61" s="56"/>
      <c r="B61" s="54" t="s">
        <v>79</v>
      </c>
      <c r="C61" s="117"/>
      <c r="D61" s="362" t="s">
        <v>430</v>
      </c>
      <c r="E61" s="362"/>
      <c r="F61" s="117"/>
      <c r="G61" s="117"/>
      <c r="H61" s="117"/>
      <c r="I61" s="117"/>
      <c r="J61" s="117"/>
      <c r="K61" s="117"/>
      <c r="L61" s="117"/>
      <c r="M61" s="117"/>
      <c r="N61" s="137"/>
      <c r="O61" s="56"/>
      <c r="P61" s="56"/>
      <c r="Q61" s="56"/>
      <c r="R61" s="56"/>
      <c r="S61" s="56"/>
      <c r="T61" s="56"/>
      <c r="U61" s="56"/>
      <c r="V61" s="56"/>
      <c r="W61" s="56"/>
      <c r="X61" s="56"/>
      <c r="Y61" s="56"/>
      <c r="Z61" s="56"/>
      <c r="AA61" s="56"/>
      <c r="AB61" s="56"/>
      <c r="AD61" s="56"/>
      <c r="AE61" s="56"/>
      <c r="AF61" s="56"/>
      <c r="AG61" s="56"/>
      <c r="AH61" s="56"/>
      <c r="AI61" s="362"/>
      <c r="AJ61" s="362"/>
      <c r="AK61" s="362"/>
      <c r="AL61" s="362"/>
      <c r="AM61" s="362"/>
    </row>
    <row r="62" spans="1:39" x14ac:dyDescent="0.25">
      <c r="A62" s="56"/>
      <c r="B62" s="54" t="s">
        <v>80</v>
      </c>
      <c r="C62" s="56"/>
      <c r="D62" s="372" t="s">
        <v>101</v>
      </c>
      <c r="E62" s="372"/>
      <c r="F62" s="117"/>
      <c r="G62" s="117"/>
      <c r="H62" s="117"/>
      <c r="I62" s="117"/>
      <c r="J62" s="117"/>
      <c r="K62" s="55"/>
      <c r="L62" s="117"/>
      <c r="M62" s="117"/>
      <c r="N62" s="56"/>
      <c r="O62" s="56"/>
      <c r="P62" s="56"/>
      <c r="Q62" s="56"/>
      <c r="R62" s="56"/>
      <c r="S62" s="56"/>
      <c r="T62" s="56"/>
      <c r="U62" s="56"/>
      <c r="V62" s="56"/>
      <c r="W62" s="56"/>
      <c r="X62" s="56"/>
      <c r="Y62" s="56"/>
      <c r="Z62" s="56"/>
      <c r="AA62" s="56"/>
      <c r="AB62" s="56"/>
      <c r="AD62" s="56"/>
      <c r="AE62" s="56"/>
      <c r="AF62" s="56"/>
      <c r="AG62" s="56"/>
      <c r="AH62" s="56"/>
      <c r="AI62" s="400" t="s">
        <v>78</v>
      </c>
      <c r="AJ62" s="400"/>
      <c r="AK62" s="400"/>
      <c r="AL62" s="400"/>
      <c r="AM62" s="400"/>
    </row>
    <row r="63" spans="1:39" x14ac:dyDescent="0.25">
      <c r="A63" s="56"/>
      <c r="B63" s="54"/>
      <c r="C63" s="56"/>
      <c r="D63" s="130"/>
      <c r="E63" s="130"/>
      <c r="F63" s="117"/>
      <c r="G63" s="117"/>
      <c r="H63" s="117"/>
      <c r="I63" s="117"/>
      <c r="J63" s="55"/>
      <c r="K63" s="55"/>
      <c r="L63" s="55"/>
      <c r="M63" s="55"/>
      <c r="N63" s="56"/>
      <c r="O63" s="56"/>
      <c r="P63" s="56"/>
      <c r="Q63" s="56"/>
      <c r="R63" s="56"/>
      <c r="S63" s="56"/>
      <c r="T63" s="56"/>
      <c r="U63" s="56"/>
      <c r="V63" s="56"/>
      <c r="W63" s="56"/>
      <c r="X63" s="56"/>
      <c r="Y63" s="56"/>
      <c r="Z63" s="56"/>
      <c r="AA63" s="56"/>
      <c r="AB63" s="56"/>
      <c r="AD63" s="56"/>
      <c r="AE63" s="56"/>
      <c r="AF63" s="56"/>
      <c r="AG63" s="56"/>
      <c r="AH63" s="56"/>
      <c r="AI63" s="56"/>
      <c r="AJ63" s="56"/>
      <c r="AK63" s="56"/>
      <c r="AL63" s="56"/>
      <c r="AM63" s="56"/>
    </row>
    <row r="64" spans="1:39" x14ac:dyDescent="0.25">
      <c r="A64" s="56"/>
      <c r="B64" s="54" t="s">
        <v>74</v>
      </c>
      <c r="C64" s="117"/>
      <c r="D64" s="362" t="s">
        <v>222</v>
      </c>
      <c r="E64" s="362"/>
      <c r="F64" s="117"/>
      <c r="G64" s="117"/>
      <c r="H64" s="117"/>
      <c r="I64" s="117"/>
      <c r="J64" s="55"/>
      <c r="K64" s="55"/>
      <c r="L64" s="55"/>
      <c r="M64" s="55"/>
      <c r="N64" s="56"/>
      <c r="O64" s="56"/>
      <c r="P64" s="362" t="s">
        <v>589</v>
      </c>
      <c r="Q64" s="362"/>
      <c r="R64" s="362"/>
      <c r="S64" s="362"/>
      <c r="T64" s="362"/>
      <c r="U64" s="362"/>
      <c r="V64" s="362"/>
      <c r="W64" s="362"/>
      <c r="X64" s="56"/>
      <c r="Y64" s="56"/>
      <c r="Z64" s="56"/>
      <c r="AA64" s="56"/>
      <c r="AB64" s="56"/>
      <c r="AD64" s="56"/>
      <c r="AE64" s="56"/>
      <c r="AF64" s="56"/>
      <c r="AG64" s="56"/>
      <c r="AH64" s="56"/>
      <c r="AI64" s="362"/>
      <c r="AJ64" s="362"/>
      <c r="AK64" s="362"/>
      <c r="AL64" s="362"/>
      <c r="AM64" s="362"/>
    </row>
    <row r="65" spans="1:39" x14ac:dyDescent="0.25">
      <c r="A65" s="56"/>
      <c r="B65" s="54" t="s">
        <v>75</v>
      </c>
      <c r="C65" s="56"/>
      <c r="D65" s="372" t="s">
        <v>82</v>
      </c>
      <c r="E65" s="372"/>
      <c r="F65" s="117"/>
      <c r="G65" s="377"/>
      <c r="H65" s="377"/>
      <c r="I65" s="377"/>
      <c r="J65" s="377"/>
      <c r="K65" s="377"/>
      <c r="L65" s="377"/>
      <c r="M65" s="377"/>
      <c r="N65" s="56"/>
      <c r="O65" s="56"/>
      <c r="P65" s="56"/>
      <c r="Q65" s="377" t="s">
        <v>84</v>
      </c>
      <c r="R65" s="377"/>
      <c r="S65" s="377"/>
      <c r="T65" s="377"/>
      <c r="U65" s="377"/>
      <c r="V65" s="377"/>
      <c r="W65" s="377"/>
      <c r="X65" s="56"/>
      <c r="Y65" s="56"/>
      <c r="Z65" s="56"/>
      <c r="AA65" s="56"/>
      <c r="AB65" s="56"/>
      <c r="AD65" s="56"/>
      <c r="AE65" s="56"/>
      <c r="AF65" s="56"/>
      <c r="AG65" s="56"/>
      <c r="AH65" s="56"/>
      <c r="AI65" s="400" t="s">
        <v>78</v>
      </c>
      <c r="AJ65" s="400"/>
      <c r="AK65" s="400"/>
      <c r="AL65" s="400"/>
      <c r="AM65" s="400"/>
    </row>
    <row r="66" spans="1:39" x14ac:dyDescent="0.25">
      <c r="A66" s="56"/>
      <c r="B66" s="54" t="s">
        <v>85</v>
      </c>
      <c r="C66" s="56"/>
      <c r="D66" s="56"/>
      <c r="E66" s="56"/>
      <c r="F66" s="55"/>
      <c r="G66" s="117"/>
      <c r="H66" s="55"/>
      <c r="I66" s="117"/>
      <c r="J66" s="117"/>
      <c r="K66" s="117"/>
      <c r="L66" s="117"/>
      <c r="M66" s="117"/>
      <c r="N66" s="137"/>
      <c r="O66" s="56"/>
      <c r="P66" s="56"/>
      <c r="Q66" s="56"/>
      <c r="R66" s="56"/>
      <c r="S66" s="56"/>
      <c r="T66" s="56"/>
      <c r="U66" s="56"/>
      <c r="V66" s="56"/>
      <c r="W66" s="56"/>
      <c r="X66" s="56"/>
      <c r="Y66" s="56"/>
      <c r="Z66" s="56"/>
      <c r="AA66" s="56"/>
      <c r="AB66" s="56"/>
      <c r="AD66" s="56"/>
      <c r="AE66" s="56"/>
      <c r="AF66" s="56"/>
      <c r="AG66" s="56"/>
      <c r="AH66" s="56"/>
      <c r="AI66" s="137"/>
      <c r="AJ66" s="56"/>
      <c r="AK66" s="56"/>
      <c r="AL66" s="56"/>
      <c r="AM66" s="56"/>
    </row>
    <row r="67" spans="1:39" x14ac:dyDescent="0.25">
      <c r="A67" s="56"/>
      <c r="B67" s="54" t="s">
        <v>83</v>
      </c>
      <c r="C67" s="56"/>
      <c r="D67" s="383" t="s">
        <v>223</v>
      </c>
      <c r="E67" s="383"/>
      <c r="F67" s="117"/>
      <c r="G67" s="117"/>
      <c r="H67" s="117"/>
      <c r="I67" s="117"/>
      <c r="J67" s="56"/>
      <c r="K67" s="55"/>
      <c r="L67" s="56"/>
      <c r="M67" s="377"/>
      <c r="N67" s="377"/>
      <c r="O67" s="56"/>
      <c r="P67" s="56"/>
      <c r="Q67" s="56"/>
      <c r="R67" s="56"/>
      <c r="S67" s="56"/>
      <c r="T67" s="56"/>
      <c r="U67" s="56"/>
      <c r="V67" s="56"/>
      <c r="W67" s="56"/>
      <c r="X67" s="56"/>
      <c r="Y67" s="56"/>
      <c r="Z67" s="56"/>
      <c r="AA67" s="56"/>
      <c r="AB67" s="56"/>
      <c r="AD67" s="56"/>
      <c r="AE67" s="56"/>
      <c r="AF67" s="56"/>
      <c r="AG67" s="56"/>
      <c r="AH67" s="56"/>
      <c r="AI67" s="362" t="s">
        <v>734</v>
      </c>
      <c r="AJ67" s="362"/>
      <c r="AK67" s="362"/>
      <c r="AL67" s="362"/>
      <c r="AM67" s="362"/>
    </row>
    <row r="68" spans="1:39" x14ac:dyDescent="0.25">
      <c r="A68" s="56"/>
      <c r="B68" s="54"/>
      <c r="C68" s="56"/>
      <c r="D68" s="61" t="s">
        <v>87</v>
      </c>
      <c r="E68" s="151"/>
      <c r="F68" s="132"/>
      <c r="G68" s="132"/>
      <c r="H68" s="132"/>
      <c r="I68" s="132"/>
      <c r="J68" s="55"/>
      <c r="K68" s="55"/>
      <c r="L68" s="55"/>
      <c r="M68" s="55"/>
      <c r="N68" s="56"/>
      <c r="O68" s="56"/>
      <c r="P68" s="56"/>
      <c r="Q68" s="56"/>
      <c r="R68" s="56"/>
      <c r="S68" s="56"/>
      <c r="T68" s="56"/>
      <c r="U68" s="56"/>
      <c r="V68" s="56"/>
      <c r="W68" s="56"/>
      <c r="X68" s="56"/>
      <c r="Y68" s="56"/>
      <c r="Z68" s="56"/>
      <c r="AA68" s="56"/>
      <c r="AB68" s="56"/>
      <c r="AD68" s="56"/>
      <c r="AE68" s="56"/>
      <c r="AF68" s="56"/>
      <c r="AG68" s="56"/>
      <c r="AH68" s="56"/>
      <c r="AI68" s="134" t="s">
        <v>88</v>
      </c>
      <c r="AJ68" s="134"/>
      <c r="AK68" s="134"/>
      <c r="AL68" s="134"/>
      <c r="AM68" s="134"/>
    </row>
  </sheetData>
  <mergeCells count="55">
    <mergeCell ref="AD4:AD5"/>
    <mergeCell ref="A2:AM2"/>
    <mergeCell ref="AM4:AM5"/>
    <mergeCell ref="AG4:AG5"/>
    <mergeCell ref="AK4:AK5"/>
    <mergeCell ref="AL4:AL5"/>
    <mergeCell ref="AE4:AE5"/>
    <mergeCell ref="AF4:AF5"/>
    <mergeCell ref="AH4:AH5"/>
    <mergeCell ref="AI4:AI5"/>
    <mergeCell ref="AJ4:AJ5"/>
    <mergeCell ref="N4:N5"/>
    <mergeCell ref="P4:P5"/>
    <mergeCell ref="Q4:Q5"/>
    <mergeCell ref="R4:R5"/>
    <mergeCell ref="S4:S5"/>
    <mergeCell ref="AG1:AM1"/>
    <mergeCell ref="A3:A5"/>
    <mergeCell ref="B3:B5"/>
    <mergeCell ref="C3:C5"/>
    <mergeCell ref="D3:D5"/>
    <mergeCell ref="E3:E5"/>
    <mergeCell ref="F3:F5"/>
    <mergeCell ref="G3:H4"/>
    <mergeCell ref="I3:AM3"/>
    <mergeCell ref="I4:I5"/>
    <mergeCell ref="J4:J5"/>
    <mergeCell ref="K4:K5"/>
    <mergeCell ref="L4:L5"/>
    <mergeCell ref="M4:M5"/>
    <mergeCell ref="Z4:Z5"/>
    <mergeCell ref="O4:O5"/>
    <mergeCell ref="T4:T5"/>
    <mergeCell ref="U4:U5"/>
    <mergeCell ref="V4:V5"/>
    <mergeCell ref="W4:W5"/>
    <mergeCell ref="AC4:AC5"/>
    <mergeCell ref="X4:X5"/>
    <mergeCell ref="Y4:Y5"/>
    <mergeCell ref="AA4:AA5"/>
    <mergeCell ref="AB4:AB5"/>
    <mergeCell ref="D67:E67"/>
    <mergeCell ref="M67:N67"/>
    <mergeCell ref="AI61:AM61"/>
    <mergeCell ref="AI62:AM62"/>
    <mergeCell ref="AI64:AM64"/>
    <mergeCell ref="AI65:AM65"/>
    <mergeCell ref="AI67:AM67"/>
    <mergeCell ref="D61:E61"/>
    <mergeCell ref="D62:E62"/>
    <mergeCell ref="D64:E64"/>
    <mergeCell ref="P64:W64"/>
    <mergeCell ref="D65:E65"/>
    <mergeCell ref="G65:M65"/>
    <mergeCell ref="Q65:W65"/>
  </mergeCells>
  <pageMargins left="0.22" right="0.16" top="0.75" bottom="0.75" header="0.3" footer="0.3"/>
  <pageSetup paperSize="9" scale="5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pane xSplit="2" ySplit="4" topLeftCell="C5" activePane="bottomRight" state="frozen"/>
      <selection pane="topRight" activeCell="C1" sqref="C1"/>
      <selection pane="bottomLeft" activeCell="A5" sqref="A5"/>
      <selection pane="bottomRight" activeCell="F1" sqref="F1"/>
    </sheetView>
  </sheetViews>
  <sheetFormatPr defaultRowHeight="15" x14ac:dyDescent="0.25"/>
  <cols>
    <col min="1" max="1" width="16.140625" customWidth="1"/>
    <col min="2" max="2" width="27.140625" customWidth="1"/>
    <col min="3" max="4" width="32.140625" customWidth="1"/>
    <col min="5" max="5" width="32" customWidth="1"/>
    <col min="6" max="6" width="27.7109375" customWidth="1"/>
  </cols>
  <sheetData>
    <row r="1" spans="1:6" ht="18.75" x14ac:dyDescent="0.25">
      <c r="B1" s="7"/>
      <c r="C1" s="7"/>
      <c r="D1" s="7"/>
      <c r="E1" s="7"/>
      <c r="F1" s="351" t="s">
        <v>67</v>
      </c>
    </row>
    <row r="2" spans="1:6" ht="55.5" customHeight="1" x14ac:dyDescent="0.25">
      <c r="A2" s="406" t="s">
        <v>68</v>
      </c>
      <c r="B2" s="406"/>
      <c r="C2" s="406"/>
      <c r="D2" s="406"/>
      <c r="E2" s="406"/>
      <c r="F2" s="406"/>
    </row>
    <row r="3" spans="1:6" ht="150" x14ac:dyDescent="0.25">
      <c r="A3" s="74" t="s">
        <v>90</v>
      </c>
      <c r="B3" s="74" t="s">
        <v>93</v>
      </c>
      <c r="C3" s="74" t="s">
        <v>30</v>
      </c>
      <c r="D3" s="267" t="s">
        <v>750</v>
      </c>
      <c r="E3" s="74" t="s">
        <v>29</v>
      </c>
      <c r="F3" s="74" t="s">
        <v>28</v>
      </c>
    </row>
    <row r="4" spans="1:6" ht="18.75" x14ac:dyDescent="0.25">
      <c r="A4" s="74">
        <v>1</v>
      </c>
      <c r="B4" s="74">
        <v>2</v>
      </c>
      <c r="C4" s="74">
        <v>3</v>
      </c>
      <c r="D4" s="268"/>
      <c r="E4" s="74">
        <v>4</v>
      </c>
      <c r="F4" s="74">
        <v>5</v>
      </c>
    </row>
    <row r="5" spans="1:6" ht="31.5" customHeight="1" x14ac:dyDescent="0.25">
      <c r="A5" s="202">
        <v>1</v>
      </c>
      <c r="B5" s="298" t="s">
        <v>495</v>
      </c>
      <c r="C5" s="71" t="s">
        <v>802</v>
      </c>
      <c r="D5" s="414" t="s">
        <v>751</v>
      </c>
      <c r="E5" s="411" t="s">
        <v>588</v>
      </c>
      <c r="F5" s="414" t="s">
        <v>752</v>
      </c>
    </row>
    <row r="6" spans="1:6" ht="15.75" x14ac:dyDescent="0.25">
      <c r="A6" s="202">
        <v>2</v>
      </c>
      <c r="B6" s="141" t="s">
        <v>435</v>
      </c>
      <c r="C6" s="71" t="s">
        <v>490</v>
      </c>
      <c r="D6" s="415"/>
      <c r="E6" s="412"/>
      <c r="F6" s="415"/>
    </row>
    <row r="7" spans="1:6" ht="17.25" customHeight="1" x14ac:dyDescent="0.25">
      <c r="A7" s="202">
        <v>3</v>
      </c>
      <c r="B7" s="141" t="s">
        <v>491</v>
      </c>
      <c r="C7" s="71" t="s">
        <v>431</v>
      </c>
      <c r="D7" s="415"/>
      <c r="E7" s="412"/>
      <c r="F7" s="415"/>
    </row>
    <row r="8" spans="1:6" ht="15.75" x14ac:dyDescent="0.25">
      <c r="A8" s="202">
        <v>4</v>
      </c>
      <c r="B8" s="141" t="s">
        <v>432</v>
      </c>
      <c r="C8" s="71" t="s">
        <v>805</v>
      </c>
      <c r="D8" s="415"/>
      <c r="E8" s="412"/>
      <c r="F8" s="415"/>
    </row>
    <row r="9" spans="1:6" ht="15.75" x14ac:dyDescent="0.25">
      <c r="A9" s="202">
        <v>5</v>
      </c>
      <c r="B9" s="141" t="s">
        <v>433</v>
      </c>
      <c r="C9" s="71" t="s">
        <v>805</v>
      </c>
      <c r="D9" s="415"/>
      <c r="E9" s="412"/>
      <c r="F9" s="415"/>
    </row>
    <row r="10" spans="1:6" ht="15.75" x14ac:dyDescent="0.25">
      <c r="A10" s="202">
        <v>6</v>
      </c>
      <c r="B10" s="141" t="s">
        <v>434</v>
      </c>
      <c r="C10" s="71" t="s">
        <v>584</v>
      </c>
      <c r="D10" s="415"/>
      <c r="E10" s="412"/>
      <c r="F10" s="415"/>
    </row>
    <row r="11" spans="1:6" ht="15.75" x14ac:dyDescent="0.25">
      <c r="A11" s="202">
        <v>7</v>
      </c>
      <c r="B11" s="297" t="s">
        <v>492</v>
      </c>
      <c r="C11" s="71" t="s">
        <v>431</v>
      </c>
      <c r="D11" s="415"/>
      <c r="E11" s="412"/>
      <c r="F11" s="415"/>
    </row>
    <row r="12" spans="1:6" ht="15.75" x14ac:dyDescent="0.25">
      <c r="A12" s="202">
        <v>8</v>
      </c>
      <c r="B12" s="298" t="s">
        <v>493</v>
      </c>
      <c r="C12" s="71" t="s">
        <v>431</v>
      </c>
      <c r="D12" s="415"/>
      <c r="E12" s="412"/>
      <c r="F12" s="415"/>
    </row>
    <row r="13" spans="1:6" ht="15.75" x14ac:dyDescent="0.25">
      <c r="A13" s="202">
        <v>9</v>
      </c>
      <c r="B13" s="298" t="s">
        <v>494</v>
      </c>
      <c r="C13" s="66" t="s">
        <v>496</v>
      </c>
      <c r="D13" s="415"/>
      <c r="E13" s="412"/>
      <c r="F13" s="415"/>
    </row>
    <row r="14" spans="1:6" ht="15.75" x14ac:dyDescent="0.25">
      <c r="A14" s="202">
        <v>10</v>
      </c>
      <c r="B14" s="298" t="s">
        <v>803</v>
      </c>
      <c r="C14" s="66" t="s">
        <v>585</v>
      </c>
      <c r="D14" s="415"/>
      <c r="E14" s="412"/>
      <c r="F14" s="415"/>
    </row>
    <row r="15" spans="1:6" ht="33" customHeight="1" x14ac:dyDescent="0.25">
      <c r="A15" s="202">
        <v>11</v>
      </c>
      <c r="B15" s="299" t="s">
        <v>804</v>
      </c>
      <c r="C15" s="201" t="s">
        <v>806</v>
      </c>
      <c r="D15" s="416"/>
      <c r="E15" s="413"/>
      <c r="F15" s="416"/>
    </row>
    <row r="16" spans="1:6" ht="47.25" customHeight="1" x14ac:dyDescent="0.25">
      <c r="A16" s="51" t="s">
        <v>220</v>
      </c>
      <c r="B16" s="85"/>
      <c r="C16" s="77"/>
      <c r="D16" s="77"/>
      <c r="E16" s="77"/>
      <c r="F16" s="77"/>
    </row>
    <row r="17" spans="1:6" s="285" customFormat="1" ht="47.25" customHeight="1" x14ac:dyDescent="0.25">
      <c r="A17" s="408" t="s">
        <v>807</v>
      </c>
      <c r="B17" s="409"/>
      <c r="C17" s="409"/>
      <c r="D17" s="409"/>
      <c r="E17" s="409"/>
      <c r="F17" s="410"/>
    </row>
    <row r="18" spans="1:6" ht="15" customHeight="1" x14ac:dyDescent="0.25"/>
    <row r="19" spans="1:6" ht="18" customHeight="1" x14ac:dyDescent="0.25">
      <c r="B19" s="54" t="s">
        <v>79</v>
      </c>
      <c r="C19" s="57" t="s">
        <v>436</v>
      </c>
      <c r="D19" s="55"/>
      <c r="E19" s="56"/>
      <c r="F19" s="60"/>
    </row>
    <row r="20" spans="1:6" ht="15.75" x14ac:dyDescent="0.25">
      <c r="B20" s="54" t="s">
        <v>80</v>
      </c>
      <c r="C20" s="108" t="s">
        <v>81</v>
      </c>
      <c r="D20" s="269"/>
      <c r="E20" s="56"/>
      <c r="F20" s="108" t="s">
        <v>78</v>
      </c>
    </row>
    <row r="21" spans="1:6" ht="15.75" x14ac:dyDescent="0.25">
      <c r="B21" s="54"/>
      <c r="C21" s="56"/>
      <c r="D21" s="56"/>
      <c r="E21" s="56"/>
      <c r="F21" s="56"/>
    </row>
    <row r="22" spans="1:6" ht="15.75" x14ac:dyDescent="0.25">
      <c r="B22" s="54" t="s">
        <v>74</v>
      </c>
      <c r="C22" s="57" t="s">
        <v>222</v>
      </c>
      <c r="D22" s="57"/>
      <c r="E22" s="244" t="s">
        <v>589</v>
      </c>
      <c r="F22" s="60"/>
    </row>
    <row r="23" spans="1:6" ht="15.75" x14ac:dyDescent="0.25">
      <c r="B23" s="54" t="s">
        <v>75</v>
      </c>
      <c r="C23" s="108" t="s">
        <v>82</v>
      </c>
      <c r="D23" s="269"/>
      <c r="E23" s="108" t="s">
        <v>84</v>
      </c>
      <c r="F23" s="108" t="s">
        <v>78</v>
      </c>
    </row>
    <row r="24" spans="1:6" ht="15.75" x14ac:dyDescent="0.25">
      <c r="B24" s="54" t="s">
        <v>85</v>
      </c>
      <c r="C24" s="108"/>
      <c r="D24" s="269"/>
      <c r="E24" s="56"/>
      <c r="F24" s="108"/>
    </row>
    <row r="25" spans="1:6" ht="15.75" x14ac:dyDescent="0.25">
      <c r="B25" s="54" t="s">
        <v>83</v>
      </c>
      <c r="C25" s="110" t="s">
        <v>223</v>
      </c>
      <c r="D25" s="275"/>
      <c r="E25" s="56"/>
      <c r="F25" s="60" t="s">
        <v>654</v>
      </c>
    </row>
    <row r="26" spans="1:6" ht="15.75" x14ac:dyDescent="0.25">
      <c r="B26" s="54" t="s">
        <v>86</v>
      </c>
      <c r="C26" s="136" t="s">
        <v>91</v>
      </c>
      <c r="D26" s="136"/>
      <c r="E26" s="56"/>
      <c r="F26" s="111" t="s">
        <v>88</v>
      </c>
    </row>
    <row r="38" ht="17.25" customHeight="1" x14ac:dyDescent="0.25"/>
    <row r="43" ht="15.75" customHeight="1" x14ac:dyDescent="0.25"/>
  </sheetData>
  <mergeCells count="5">
    <mergeCell ref="A17:F17"/>
    <mergeCell ref="A2:F2"/>
    <mergeCell ref="E5:E15"/>
    <mergeCell ref="F5:F15"/>
    <mergeCell ref="D5:D15"/>
  </mergeCells>
  <printOptions horizontalCentered="1"/>
  <pageMargins left="0.31496062992125984" right="0.31496062992125984"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5</vt:i4>
      </vt:variant>
    </vt:vector>
  </HeadingPairs>
  <TitlesOfParts>
    <vt:vector size="20" baseType="lpstr">
      <vt:lpstr>Таблица 1.1.</vt:lpstr>
      <vt:lpstr>Таблица 2.1.</vt:lpstr>
      <vt:lpstr>Таблица 2.2</vt:lpstr>
      <vt:lpstr>Таблица 2.3.</vt:lpstr>
      <vt:lpstr>Таблица 3.1.</vt:lpstr>
      <vt:lpstr>Таблица 3.2.</vt:lpstr>
      <vt:lpstr>Таблица 3.3.</vt:lpstr>
      <vt:lpstr>Таблица 3.4.</vt:lpstr>
      <vt:lpstr>Таблица 3.5.</vt:lpstr>
      <vt:lpstr>Таблица 3.6.</vt:lpstr>
      <vt:lpstr>Таблица 4.1.</vt:lpstr>
      <vt:lpstr>Таблица 4.2</vt:lpstr>
      <vt:lpstr>Таблица 5.1.</vt:lpstr>
      <vt:lpstr>Таблица 6.1. </vt:lpstr>
      <vt:lpstr>Таблица 7</vt:lpstr>
      <vt:lpstr>'Таблица 2.1.'!Область_печати</vt:lpstr>
      <vt:lpstr>'Таблица 3.1.'!Область_печати</vt:lpstr>
      <vt:lpstr>'Таблица 3.2.'!Область_печати</vt:lpstr>
      <vt:lpstr>'Таблица 4.1.'!Область_печати</vt:lpstr>
      <vt:lpstr>'Таблица 5.1.'!Область_печати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2017-02-15T12:55:40Z</dcterms:modified>
</cp:coreProperties>
</file>